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comments15.xml" ContentType="application/vnd.openxmlformats-officedocument.spreadsheetml.comment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20.xml.rels" ContentType="application/vnd.openxmlformats-package.relationships+xml"/>
  <Override PartName="/xl/worksheets/_rels/sheet7.xml.rels" ContentType="application/vnd.openxmlformats-package.relationships+xml"/>
  <Override PartName="/xl/worksheets/_rels/sheet21.xml.rels" ContentType="application/vnd.openxmlformats-package.relationships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worksheets/_rels/sheet22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_rels/sheet15.xml.rels" ContentType="application/vnd.openxmlformats-package.relationships+xml"/>
  <Override PartName="/xl/worksheets/_rels/sheet16.xml.rels" ContentType="application/vnd.openxmlformats-package.relationships+xml"/>
  <Override PartName="/xl/worksheets/_rels/sheet17.xml.rels" ContentType="application/vnd.openxmlformats-package.relationships+xml"/>
  <Override PartName="/xl/worksheets/_rels/sheet18.xml.rels" ContentType="application/vnd.openxmlformats-package.relationships+xml"/>
  <Override PartName="/xl/worksheets/_rels/sheet19.xml.rels" ContentType="application/vnd.openxmlformats-package.relationships+xml"/>
  <Override PartName="/xl/worksheets/_rels/sheet23.xml.rels" ContentType="application/vnd.openxmlformats-package.relationships+xml"/>
  <Override PartName="/xl/worksheets/_rels/sheet24.xml.rels" ContentType="application/vnd.openxmlformats-package.relationships+xml"/>
  <Override PartName="/xl/worksheets/_rels/sheet25.xml.rels" ContentType="application/vnd.openxmlformats-package.relationships+xml"/>
  <Override PartName="/xl/worksheets/_rels/sheet26.xml.rels" ContentType="application/vnd.openxmlformats-package.relationships+xml"/>
  <Override PartName="/xl/worksheets/_rels/sheet27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1.xml" ContentType="application/vnd.openxmlformats-officedocument.spreadsheetml.comments+xml"/>
  <Override PartName="/xl/sharedStrings.xml" ContentType="application/vnd.openxmlformats-officedocument.spreadsheetml.sharedStrings+xml"/>
  <Override PartName="/xl/comments24.xml" ContentType="application/vnd.openxmlformats-officedocument.spreadsheetml.comments+xml"/>
  <Override PartName="/xl/comments3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20.vml" ContentType="application/vnd.openxmlformats-officedocument.vmlDrawing"/>
  <Override PartName="/xl/drawings/vmlDrawing3.vml" ContentType="application/vnd.openxmlformats-officedocument.vmlDrawing"/>
  <Override PartName="/xl/drawings/vmlDrawing21.vml" ContentType="application/vnd.openxmlformats-officedocument.vmlDrawing"/>
  <Override PartName="/xl/drawings/vmlDrawing4.vml" ContentType="application/vnd.openxmlformats-officedocument.vmlDrawing"/>
  <Override PartName="/xl/drawings/vmlDrawing22.vml" ContentType="application/vnd.openxmlformats-officedocument.vmlDrawing"/>
  <Override PartName="/xl/drawings/vmlDrawing5.vml" ContentType="application/vnd.openxmlformats-officedocument.vmlDrawing"/>
  <Override PartName="/xl/drawings/vmlDrawing6.vml" ContentType="application/vnd.openxmlformats-officedocument.vmlDrawing"/>
  <Override PartName="/xl/drawings/vmlDrawing23.vml" ContentType="application/vnd.openxmlformats-officedocument.vmlDrawing"/>
  <Override PartName="/xl/drawings/vmlDrawing7.vml" ContentType="application/vnd.openxmlformats-officedocument.vmlDrawing"/>
  <Override PartName="/xl/drawings/vmlDrawing24.vml" ContentType="application/vnd.openxmlformats-officedocument.vmlDrawing"/>
  <Override PartName="/xl/drawings/vmlDrawing8.vml" ContentType="application/vnd.openxmlformats-officedocument.vmlDrawing"/>
  <Override PartName="/xl/drawings/vmlDrawing25.vml" ContentType="application/vnd.openxmlformats-officedocument.vmlDrawing"/>
  <Override PartName="/xl/drawings/vmlDrawing9.vml" ContentType="application/vnd.openxmlformats-officedocument.vmlDrawing"/>
  <Override PartName="/xl/drawings/vmlDrawing10.vml" ContentType="application/vnd.openxmlformats-officedocument.vmlDrawing"/>
  <Override PartName="/xl/drawings/vmlDrawing11.vml" ContentType="application/vnd.openxmlformats-officedocument.vmlDrawing"/>
  <Override PartName="/xl/drawings/vmlDrawing12.vml" ContentType="application/vnd.openxmlformats-officedocument.vmlDrawing"/>
  <Override PartName="/xl/drawings/vmlDrawing13.vml" ContentType="application/vnd.openxmlformats-officedocument.vmlDrawing"/>
  <Override PartName="/xl/drawings/vmlDrawing14.vml" ContentType="application/vnd.openxmlformats-officedocument.vmlDrawing"/>
  <Override PartName="/xl/drawings/vmlDrawing15.vml" ContentType="application/vnd.openxmlformats-officedocument.vmlDrawing"/>
  <Override PartName="/xl/drawings/vmlDrawing16.vml" ContentType="application/vnd.openxmlformats-officedocument.vmlDrawing"/>
  <Override PartName="/xl/drawings/vmlDrawing17.vml" ContentType="application/vnd.openxmlformats-officedocument.vmlDrawing"/>
  <Override PartName="/xl/drawings/vmlDrawing18.vml" ContentType="application/vnd.openxmlformats-officedocument.vmlDrawing"/>
  <Override PartName="/xl/drawings/vmlDrawing19.vml" ContentType="application/vnd.openxmlformats-officedocument.vmlDrawing"/>
  <Override PartName="/xl/comments13.xml" ContentType="application/vnd.openxmlformats-officedocument.spreadsheetml.comments+xml"/>
  <Override PartName="/xl/comments4.xml" ContentType="application/vnd.openxmlformats-officedocument.spreadsheetml.comments+xml"/>
  <Override PartName="/xl/comments25.xml" ContentType="application/vnd.openxmlformats-officedocument.spreadsheetml.comments+xml"/>
  <Override PartName="/xl/comments5.xml" ContentType="application/vnd.openxmlformats-officedocument.spreadsheetml.comments+xml"/>
  <Override PartName="/xl/comments26.xml" ContentType="application/vnd.openxmlformats-officedocument.spreadsheetml.comments+xml"/>
  <Override PartName="/xl/comments6.xml" ContentType="application/vnd.openxmlformats-officedocument.spreadsheetml.comments+xml"/>
  <Override PartName="/xl/comments27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2.xml" ContentType="application/vnd.openxmlformats-officedocument.spreadsheetml.comments+xml"/>
  <Override PartName="/xl/comments14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2"/>
  </bookViews>
  <sheets>
    <sheet name="Total" sheetId="1" state="visible" r:id="rId2"/>
    <sheet name="partial" sheetId="2" state="visible" r:id="rId3"/>
    <sheet name="Ab" sheetId="3" state="visible" r:id="rId4"/>
    <sheet name="Pt" sheetId="4" state="visible" r:id="rId5"/>
    <sheet name="Bc" sheetId="5" state="visible" r:id="rId6"/>
    <sheet name="Bh" sheetId="6" state="visible" r:id="rId7"/>
    <sheet name="Sv" sheetId="7" state="visible" r:id="rId8"/>
    <sheet name="Bv" sheetId="8" state="visible" r:id="rId9"/>
    <sheet name="Buc" sheetId="9" state="visible" r:id="rId10"/>
    <sheet name="Cj" sheetId="10" state="visible" r:id="rId11"/>
    <sheet name="Cta" sheetId="11" state="visible" r:id="rId12"/>
    <sheet name="Dj" sheetId="12" state="visible" r:id="rId13"/>
    <sheet name="Gl" sheetId="13" state="visible" r:id="rId14"/>
    <sheet name="Is" sheetId="14" state="visible" r:id="rId15"/>
    <sheet name="Ms" sheetId="15" state="visible" r:id="rId16"/>
    <sheet name="Pl" sheetId="16" state="visible" r:id="rId17"/>
    <sheet name="Tm" sheetId="17" state="visible" r:id="rId18"/>
    <sheet name="appr" sheetId="18" state="visible" r:id="rId19"/>
    <sheet name="DNP" sheetId="19" state="visible" r:id="rId20"/>
    <sheet name="ANC" sheetId="20" state="visible" r:id="rId21"/>
    <sheet name="INC" sheetId="21" state="visible" r:id="rId22"/>
    <sheet name="ANABI" sheetId="22" state="visible" r:id="rId23"/>
    <sheet name="ONRC" sheetId="23" state="visible" r:id="rId24"/>
    <sheet name="ANP" sheetId="24" state="visible" r:id="rId25"/>
    <sheet name="INEC" sheetId="25" state="visible" r:id="rId26"/>
    <sheet name="CMDTA" sheetId="26" state="visible" r:id="rId27"/>
    <sheet name="Angelescu" sheetId="27" state="visible" r:id="rId28"/>
  </sheets>
  <externalReferences>
    <externalReference r:id="rId29"/>
    <externalReference r:id="rId30"/>
    <externalReference r:id="rId31"/>
    <externalReference r:id="rId32"/>
  </externalReferences>
  <definedNames>
    <definedName function="false" hidden="false" localSheetId="0" name="_xlnm.Print_Titles" vbProcedure="false">Total!$7:$8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0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1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1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1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1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1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1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1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18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19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20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2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2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2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2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2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2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2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8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comments9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7" authorId="0">
      <text>
        <r>
          <rPr>
            <sz val="10"/>
            <rFont val="Arial"/>
            <family val="0"/>
            <charset val="1"/>
          </rPr>
          <t xml:space="preserve">LILI:
</t>
        </r>
        <r>
          <rPr>
            <sz val="10"/>
            <color rgb="FF000000"/>
            <rFont val="Tahoma"/>
            <family val="2"/>
            <charset val="1"/>
          </rPr>
          <t xml:space="preserve">fara contributii</t>
        </r>
      </text>
    </comment>
  </commentList>
</comments>
</file>

<file path=xl/sharedStrings.xml><?xml version="1.0" encoding="utf-8"?>
<sst xmlns="http://schemas.openxmlformats.org/spreadsheetml/2006/main" count="3671" uniqueCount="145">
  <si>
    <t xml:space="preserve">MINISTERUL  JUSTITIEI</t>
  </si>
  <si>
    <t xml:space="preserve">CENTRALIZAT</t>
  </si>
  <si>
    <t xml:space="preserve">Cod 01</t>
  </si>
  <si>
    <t xml:space="preserve">BILANT </t>
  </si>
  <si>
    <t xml:space="preserve">Incheiat la data de 31.12.2020</t>
  </si>
  <si>
    <t xml:space="preserve">cod 01</t>
  </si>
  <si>
    <t xml:space="preserve">lei</t>
  </si>
  <si>
    <t xml:space="preserve">Nr. Crt.</t>
  </si>
  <si>
    <t xml:space="preserve">DENUMIREA INDICATORILOR</t>
  </si>
  <si>
    <t xml:space="preserve">Cod rand</t>
  </si>
  <si>
    <t xml:space="preserve">Sold la inceputul perioadei</t>
  </si>
  <si>
    <t xml:space="preserve">Sold la sfarsitul perioadei</t>
  </si>
  <si>
    <t xml:space="preserve">A</t>
  </si>
  <si>
    <t xml:space="preserve">B</t>
  </si>
  <si>
    <t xml:space="preserve">C</t>
  </si>
  <si>
    <t xml:space="preserve">01.01.2020</t>
  </si>
  <si>
    <t xml:space="preserve">31.12.2020</t>
  </si>
  <si>
    <t xml:space="preserve">A.</t>
  </si>
  <si>
    <t xml:space="preserve">ACTIVE</t>
  </si>
  <si>
    <t xml:space="preserve">01</t>
  </si>
  <si>
    <t xml:space="preserve">x</t>
  </si>
  <si>
    <t xml:space="preserve">I.</t>
  </si>
  <si>
    <t xml:space="preserve">ACTIVE NECURENTE</t>
  </si>
  <si>
    <t xml:space="preserve">02</t>
  </si>
  <si>
    <r>
      <rPr>
        <b val="true"/>
        <sz val="11"/>
        <rFont val="Arial"/>
        <family val="2"/>
        <charset val="238"/>
      </rPr>
      <t xml:space="preserve">Active fixe necorporale                                                             </t>
    </r>
    <r>
      <rPr>
        <sz val="11"/>
        <rFont val="Arial"/>
        <family val="2"/>
        <charset val="238"/>
      </rPr>
      <t xml:space="preserve">(ct. 2030000+2050000+2060000+2080100+2080200+ 2330000-2800300-2800500-2800800-2800801-2800809-2900400-2900500-2900800-2900801-2900809-2930100*)</t>
    </r>
  </si>
  <si>
    <t xml:space="preserve">03</t>
  </si>
  <si>
    <r>
      <rPr>
        <b val="true"/>
        <sz val="11"/>
        <rFont val="Arial"/>
        <family val="2"/>
        <charset val="238"/>
      </rPr>
      <t xml:space="preserve">Instalaţii tehnice, mijloace de transport, animale, plantaţii, mobilier, aparatură birotică şi alte active corporale </t>
    </r>
    <r>
      <rPr>
        <sz val="11"/>
        <rFont val="Arial"/>
        <family val="2"/>
        <charset val="238"/>
      </rPr>
      <t xml:space="preserve">(ct.2130100+2130200+2130300+2130400+2140000+ 2310000 -</t>
    </r>
    <r>
      <rPr>
        <strike val="true"/>
        <sz val="11"/>
        <rFont val="Arial"/>
        <family val="2"/>
        <charset val="238"/>
      </rPr>
      <t xml:space="preserve">2810300</t>
    </r>
    <r>
      <rPr>
        <sz val="11"/>
        <rFont val="Arial"/>
        <family val="2"/>
        <charset val="238"/>
      </rPr>
      <t xml:space="preserve">-2810301-2810302-2810303-2810304-2810400-</t>
    </r>
    <r>
      <rPr>
        <strike val="true"/>
        <sz val="11"/>
        <rFont val="Arial"/>
        <family val="2"/>
        <charset val="238"/>
      </rPr>
      <t xml:space="preserve">2910300</t>
    </r>
    <r>
      <rPr>
        <sz val="11"/>
        <rFont val="Arial"/>
        <family val="2"/>
        <charset val="238"/>
      </rPr>
      <t xml:space="preserve">-2910301-2910302-2910303-2910304-2910400-2930200*)</t>
    </r>
  </si>
  <si>
    <t xml:space="preserve">04</t>
  </si>
  <si>
    <r>
      <rPr>
        <b val="true"/>
        <sz val="11"/>
        <rFont val="Arial"/>
        <family val="2"/>
        <charset val="238"/>
      </rPr>
      <t xml:space="preserve">Terenuri şi clădiri </t>
    </r>
    <r>
      <rPr>
        <sz val="11"/>
        <rFont val="Arial"/>
        <family val="2"/>
        <charset val="238"/>
      </rPr>
      <t xml:space="preserve">(ct. 2110100+2110200+2120101+2120102+2120201+2120301+ 2120401+2120501+2120601+2120901+2310000-2810100-</t>
    </r>
    <r>
      <rPr>
        <strike val="true"/>
        <sz val="11"/>
        <rFont val="Arial"/>
        <family val="2"/>
        <charset val="238"/>
      </rPr>
      <t xml:space="preserve">2810200</t>
    </r>
    <r>
      <rPr>
        <sz val="11"/>
        <rFont val="Arial"/>
        <family val="2"/>
        <charset val="238"/>
      </rPr>
      <t xml:space="preserve">-2810201-2810202-2810203-2810204-2810205-2810206-2810207-2810208-2910100-</t>
    </r>
    <r>
      <rPr>
        <strike val="true"/>
        <sz val="11"/>
        <rFont val="Arial"/>
        <family val="2"/>
        <charset val="238"/>
      </rPr>
      <t xml:space="preserve">2910200</t>
    </r>
    <r>
      <rPr>
        <sz val="11"/>
        <rFont val="Arial"/>
        <family val="2"/>
        <charset val="238"/>
      </rPr>
      <t xml:space="preserve">-2910201-2910202-2910203-2910204-2910205-2910206-2910207-2910208-2930200)</t>
    </r>
  </si>
  <si>
    <t xml:space="preserve">05</t>
  </si>
  <si>
    <r>
      <rPr>
        <b val="true"/>
        <sz val="11"/>
        <rFont val="Arial"/>
        <family val="2"/>
        <charset val="238"/>
      </rPr>
      <t xml:space="preserve">Alte active nefinanciare                                                             </t>
    </r>
    <r>
      <rPr>
        <sz val="11"/>
        <rFont val="Arial"/>
        <family val="2"/>
        <charset val="238"/>
      </rPr>
      <t xml:space="preserve">(ct.2150000) </t>
    </r>
    <r>
      <rPr>
        <b val="true"/>
        <sz val="11"/>
        <rFont val="Arial"/>
        <family val="2"/>
        <charset val="238"/>
      </rPr>
      <t xml:space="preserve"> </t>
    </r>
  </si>
  <si>
    <t xml:space="preserve">06</t>
  </si>
  <si>
    <r>
      <rPr>
        <b val="true"/>
        <sz val="11"/>
        <rFont val="Arial"/>
        <family val="2"/>
        <charset val="238"/>
      </rPr>
      <t xml:space="preserve">Active financiare necurente (investiţii pe termen lung) peste un an                                                                                  </t>
    </r>
    <r>
      <rPr>
        <sz val="11"/>
        <rFont val="Arial"/>
        <family val="2"/>
        <charset val="238"/>
      </rPr>
      <t xml:space="preserve">(ct.  2600100+2600200+2600300+2650000+2670201+ 2670202+ 2670203+2670204+2670205+2670208-2960101-2960102-2960103-2960200),  din care:</t>
    </r>
  </si>
  <si>
    <t xml:space="preserve">07</t>
  </si>
  <si>
    <t xml:space="preserve">Titluri de participare                                                                        (ct. 2600100+2600200+2600300-2960101-2960102-2960103)</t>
  </si>
  <si>
    <t xml:space="preserve">08</t>
  </si>
  <si>
    <r>
      <rPr>
        <b val="true"/>
        <sz val="11"/>
        <rFont val="Arial"/>
        <family val="2"/>
        <charset val="238"/>
      </rPr>
      <t xml:space="preserve">Creante necurente – sume ce urmează a fi încasate după o perioada mai mare de un an                                                     </t>
    </r>
    <r>
      <rPr>
        <sz val="11"/>
        <rFont val="Arial"/>
        <family val="2"/>
        <charset val="238"/>
      </rPr>
      <t xml:space="preserve">(ct. 4110201+4110208+4130200+4280202+4610201+ 4610209- 4910200-4960200),  din care:  </t>
    </r>
  </si>
  <si>
    <t xml:space="preserve">09</t>
  </si>
  <si>
    <t xml:space="preserve">Creante  comerciale necurente – sume ce urmează a fi încasate după o perioada mai mare de un an                                                (ct. 4110201+4110208+4130200+4610201-4910200-4960200)</t>
  </si>
  <si>
    <t xml:space="preserve">10</t>
  </si>
  <si>
    <t xml:space="preserve">TOTAL ACTIVE NECURENTE                                     (rd.03+04+05+06+07+09)</t>
  </si>
  <si>
    <t xml:space="preserve">ACTIVE  CURENTE</t>
  </si>
  <si>
    <r>
      <rPr>
        <b val="true"/>
        <sz val="11"/>
        <rFont val="Arial"/>
        <family val="2"/>
        <charset val="238"/>
      </rPr>
      <t xml:space="preserve">Stocuri    </t>
    </r>
    <r>
      <rPr>
        <sz val="11"/>
        <rFont val="Arial"/>
        <family val="2"/>
        <charset val="238"/>
      </rPr>
      <t xml:space="preserve">(ct. 3010000+3020100+3020200+3020300+3020400+3020500+ 3020600+3020700+3020800+3020900+3030100+3030200+ 3040100+3040200+3050100+3050200+3070000+3090000+ 3310000+3320000+3410000+3450000+3460000+3470000+ 3490000+3510100+3510200+3540100+3540500+3540600+ 3560000+3570000+3580000+3590000+3610000+3710000+ 3810000+/-3480000+/-3780000-3910000-3920100-3920200-3920300-3930000-3940100-3940500-3940600-3950100-3950200-3950300-3950400-3950600-3950700-3950800-3960000-</t>
    </r>
    <r>
      <rPr>
        <strike val="true"/>
        <sz val="11"/>
        <rFont val="Arial"/>
        <family val="2"/>
        <charset val="238"/>
      </rPr>
      <t xml:space="preserve">3970000</t>
    </r>
    <r>
      <rPr>
        <sz val="11"/>
        <rFont val="Arial"/>
        <family val="2"/>
        <charset val="238"/>
      </rPr>
      <t xml:space="preserve">-3970100-3970200-3970300-3980000-4420803)</t>
    </r>
  </si>
  <si>
    <t xml:space="preserve">Creanţe curente – sume ce urmează a fi încasate într-o perioadă mai mică de un an-</t>
  </si>
  <si>
    <r>
      <rPr>
        <b val="true"/>
        <sz val="11"/>
        <rFont val="Arial"/>
        <family val="2"/>
        <charset val="238"/>
      </rPr>
      <t xml:space="preserve">Creanţe din operaţiuni comerciale, avansuri şi alte decontări </t>
    </r>
    <r>
      <rPr>
        <sz val="11"/>
        <rFont val="Arial"/>
        <family val="2"/>
        <charset val="238"/>
      </rPr>
      <t xml:space="preserve">(ct. 2320000+2340000+4090101+4090102+4110101+4110108+ 4130100+4180000+4250000+4280102+4610101+4610109+ 4730109**+4810101+4810102+4810103+4810900+4830000+4840000+4890101+4890301-4910100-4960100+5120800), din care:</t>
    </r>
  </si>
  <si>
    <t xml:space="preserve">Decontări privind încheierea execuției bugetului de stat din anul curent (ct. 4890101+4890301)</t>
  </si>
  <si>
    <t xml:space="preserve">.21.1</t>
  </si>
  <si>
    <r>
      <rPr>
        <b val="true"/>
        <sz val="11"/>
        <rFont val="Arial"/>
        <family val="2"/>
        <charset val="238"/>
      </rPr>
      <t xml:space="preserve">Creanţe comerciale şi avansuri                                            </t>
    </r>
    <r>
      <rPr>
        <sz val="11"/>
        <rFont val="Arial"/>
        <family val="2"/>
        <charset val="238"/>
      </rPr>
      <t xml:space="preserve">(ct. 2320000+2340000+4090101+4090102+4110101+ 4110108+ 4130100+4180000+4610101-4910100-4960100),  din care :</t>
    </r>
  </si>
  <si>
    <t xml:space="preserve">Avansuri acordate (ct.2320000+2340000+4090101+4090102)</t>
  </si>
  <si>
    <t xml:space="preserve">22.1</t>
  </si>
  <si>
    <r>
      <rPr>
        <b val="true"/>
        <sz val="11"/>
        <rFont val="Arial"/>
        <family val="2"/>
        <charset val="238"/>
      </rPr>
      <t xml:space="preserve">Creanţe bugetare</t>
    </r>
    <r>
      <rPr>
        <sz val="11"/>
        <rFont val="Arial"/>
        <family val="2"/>
        <charset val="238"/>
      </rPr>
      <t xml:space="preserve">                                                                        (ct. 4310100**+4310200**+4310300**+4310400**+4310500**+ 4310600**+4310700**+4370100**+4370200**+4370300**+ 4420400+4420802+4440000**+4460100**+4460200**+ 4480200+4610102+4610104+4630000+4640000+4650100+ 4650200+4660401+4660402+4660500+4660900+4810101**+4810102**+4810103**+4810900**- 4970000),  din care:</t>
    </r>
  </si>
  <si>
    <t xml:space="preserve">Creanţele  bugetului general consolidat                                       (ct. 4630000+4640000+4650100+4650200+4660401+ 4660402+4660500+4660900-4970000) </t>
  </si>
  <si>
    <r>
      <rPr>
        <b val="true"/>
        <sz val="11"/>
        <rFont val="Arial"/>
        <family val="2"/>
        <charset val="238"/>
      </rPr>
      <t xml:space="preserve">  Creanţe  din operaţiuni cu fonduri externe nerambursabile şi fonduri de la buget                                     </t>
    </r>
    <r>
      <rPr>
        <sz val="11"/>
        <rFont val="Arial"/>
        <family val="2"/>
        <charset val="238"/>
      </rPr>
      <t xml:space="preserve">(ct. 4500100+4500300+4500501+4500502+4500503+ 4500504+4500505+4500700+4510100+4510300+4510500+ 4530100+4540100+4540301+4540302+4540501+4540502+ 4540503+4540504+4550100+4550301+4550302+4550303+ 4560100+4560303+4560309+4570100+4570201+4570202+ 4570203+4570205+4570206+4570209+4570301+4570302+ 4570309+4580100+4580301+4580302+4610103+4730103**+4740000+4760000),   din care:</t>
    </r>
  </si>
  <si>
    <t xml:space="preserve">Sume de primit de la Comisia Europeană / alti donatori              (ct. 4500100+4500300+4500501+4500502+4500503+ 4500504+ 4500505+4500700)</t>
  </si>
  <si>
    <r>
      <rPr>
        <b val="true"/>
        <sz val="11"/>
        <rFont val="Arial"/>
        <family val="2"/>
        <charset val="238"/>
      </rPr>
      <t xml:space="preserve">Împrumuturi pe termen scurt acordate                                </t>
    </r>
    <r>
      <rPr>
        <sz val="11"/>
        <rFont val="Arial"/>
        <family val="2"/>
        <charset val="238"/>
      </rPr>
      <t xml:space="preserve">(ct. 2670101+2670102+2670103+2670104+2670105+ 2670108+ 2670601+2670602+2670603+2670604+2670605+ 2670609+ 4680101+4680102+4680103+4680104+4680105+ 4680106+ 4680107+4680108+4680109+4690103+4690105+ 4690106+ 4690108+4690109)</t>
    </r>
  </si>
  <si>
    <t xml:space="preserve">Total creanţe curente (rd. 21+23+25+27)</t>
  </si>
  <si>
    <r>
      <rPr>
        <b val="true"/>
        <sz val="11"/>
        <rFont val="Arial"/>
        <family val="2"/>
        <charset val="238"/>
      </rPr>
      <t xml:space="preserve">  Investiţii pe termen scurt </t>
    </r>
    <r>
      <rPr>
        <sz val="11"/>
        <rFont val="Arial"/>
        <family val="2"/>
        <charset val="238"/>
      </rPr>
      <t xml:space="preserve">(ct.5050000-5950000)</t>
    </r>
  </si>
  <si>
    <t xml:space="preserve">Conturi la trezorerii şi instituţii de credit :</t>
  </si>
  <si>
    <r>
      <rPr>
        <b val="true"/>
        <sz val="11"/>
        <rFont val="Arial"/>
        <family val="2"/>
        <charset val="238"/>
      </rPr>
      <t xml:space="preserve">Conturi la trezorerie, casa în lei </t>
    </r>
    <r>
      <rPr>
        <sz val="11"/>
        <rFont val="Arial"/>
        <family val="2"/>
        <charset val="238"/>
      </rPr>
      <t xml:space="preserve">(ct.  5100000+5120101+5120501+5130101+5130301+5130302+ 5140101+5140301+5140302+5150101+5150103+5150301+ 5150500+5150600+5160101+5160301+5160302+5170101+ 5170301+5170302+5200100+5210100+5210300+5230000+ 5250101+5250102+5250301+5250302+5250400+5260000+ 5270000+5280000+5290101+5290201+5290301+5290400+ 5290901+5310101+5410101+5500101+5520000+5550101+ 5550400+5570101+5580101+5580201+5590101+5600101+ 5600300+5600401+5610101+5610300+5620101+5620300+ 5620401+5710100+5710300+5710400+5740101+5740102+ 5740301+ 5740302+5740400+5750100+5750300+5750400-7700000) </t>
    </r>
  </si>
  <si>
    <t xml:space="preserve">Dobândă de încasat, alte valori, avansuri de trezorerie               (ct. 5180701+5320100+5320200+5320300+5320400+ 5320500+ 5320600+5320800+5420100) </t>
  </si>
  <si>
    <t xml:space="preserve">33.1</t>
  </si>
  <si>
    <r>
      <rPr>
        <b val="true"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depozite </t>
    </r>
  </si>
  <si>
    <r>
      <rPr>
        <b val="true"/>
        <sz val="11"/>
        <rFont val="Arial"/>
        <family val="2"/>
        <charset val="238"/>
      </rPr>
      <t xml:space="preserve">Conturi la instituţii de credit, BNR, casă în valută                 </t>
    </r>
    <r>
      <rPr>
        <sz val="11"/>
        <rFont val="Arial"/>
        <family val="2"/>
        <charset val="238"/>
      </rPr>
      <t xml:space="preserve">(ct. 5110101+5110102+5120102+5120402+5120502+ 5130102+5130202+5140102+5140202+5150102+5150202+ 5150302+5160102+5160202+5170102+5170202+5290102+ 5290202+5290302+5290902+5310402+5410102+5410202+ 5500102+5550102+5550202+5570202+5580102+5580202+ 5580302+5580303+5590102+5590202+5600102+5600103+ 5600402+5610102+5610103+5620102+5620103+5620402)  </t>
    </r>
  </si>
  <si>
    <t xml:space="preserve"> Dobândă de încasat,  avansuri de trezorerie (ct.5180702+5420200) </t>
  </si>
  <si>
    <t xml:space="preserve">35.1</t>
  </si>
  <si>
    <t xml:space="preserve">Total disponibilităţi şi alte valori (rd.33+33.1+35+35.1)</t>
  </si>
  <si>
    <r>
      <rPr>
        <b val="true"/>
        <sz val="11"/>
        <rFont val="Arial"/>
        <family val="2"/>
        <charset val="238"/>
      </rPr>
      <t xml:space="preserve">Conturi de disponibilităţi ale Trezoreriei Centrale şi ale trezoreriilor teritoriale                                                                 </t>
    </r>
    <r>
      <rPr>
        <sz val="11"/>
        <rFont val="Arial"/>
        <family val="2"/>
        <charset val="238"/>
      </rPr>
      <t xml:space="preserve">(ct. 5120600+5120601+5160602+5120700+5120901+ 5120902+5121000+5121100+5240100+5240200+5240300+ 5550101+  5550102+5550103 -7700000) </t>
    </r>
  </si>
  <si>
    <t xml:space="preserve">Dobândă de încasat, alte valori, avansuri de trezorerie                               (ct. 5320400+5180701+5180702)</t>
  </si>
  <si>
    <t xml:space="preserve">41.1</t>
  </si>
  <si>
    <r>
      <rPr>
        <b val="true"/>
        <sz val="11"/>
        <rFont val="Arial"/>
        <family val="2"/>
        <charset val="238"/>
      </rPr>
      <t xml:space="preserve">Cheltuieli în avans </t>
    </r>
    <r>
      <rPr>
        <sz val="11"/>
        <rFont val="Arial"/>
        <family val="2"/>
        <charset val="238"/>
      </rPr>
      <t xml:space="preserve">(ct. 4710000 )</t>
    </r>
  </si>
  <si>
    <t xml:space="preserve">TOTAL ACTIVE CURENTE                 (rd.19+30+31+40+41+41.1+42)</t>
  </si>
  <si>
    <t xml:space="preserve">TOTAL ACTIVE (rd.15+45)</t>
  </si>
  <si>
    <t xml:space="preserve">B.</t>
  </si>
  <si>
    <t xml:space="preserve">DATORII</t>
  </si>
  <si>
    <t xml:space="preserve">DATORII NECURENTE- sume ce urmează a fi  plătite după-o perioadă mai mare de un an </t>
  </si>
  <si>
    <r>
      <rPr>
        <b val="true"/>
        <sz val="11"/>
        <rFont val="Arial"/>
        <family val="2"/>
        <charset val="238"/>
      </rPr>
      <t xml:space="preserve">Sume necurente- sume ce urmează a fi  plătite după o perioadă mai mare de un an                                                     </t>
    </r>
    <r>
      <rPr>
        <sz val="11"/>
        <rFont val="Arial"/>
        <family val="2"/>
        <charset val="238"/>
      </rPr>
      <t xml:space="preserve">(ct. 2690200+4010200+4030200+4040200+4050200+ 4280201+ 4620201+4620209+5090000),  din care:</t>
    </r>
  </si>
  <si>
    <t xml:space="preserve">Datorii comerciale                                                                       (ct.4010200+4030200+4040200+4050200+4620201) </t>
  </si>
  <si>
    <r>
      <rPr>
        <b val="true"/>
        <sz val="11"/>
        <rFont val="Arial"/>
        <family val="2"/>
        <charset val="238"/>
      </rPr>
      <t xml:space="preserve">Împrumuturi pe termen lung                                                    </t>
    </r>
    <r>
      <rPr>
        <sz val="11"/>
        <rFont val="Arial"/>
        <family val="2"/>
        <charset val="238"/>
      </rPr>
      <t xml:space="preserve">(ct. 1610200+1620200+1630200+1640200+1650200+ 1660201+1660202+1660203+1660204+1670201+1670202+ 1670203+1670208+1670209</t>
    </r>
    <r>
      <rPr>
        <b val="true"/>
        <sz val="11"/>
        <rFont val="Arial"/>
        <family val="2"/>
        <charset val="238"/>
      </rPr>
      <t xml:space="preserve">-</t>
    </r>
    <r>
      <rPr>
        <sz val="11"/>
        <rFont val="Arial"/>
        <family val="2"/>
        <charset val="238"/>
      </rPr>
      <t xml:space="preserve">1690200)</t>
    </r>
  </si>
  <si>
    <r>
      <rPr>
        <b val="true"/>
        <sz val="11"/>
        <rFont val="Arial"/>
        <family val="2"/>
        <charset val="238"/>
      </rPr>
      <t xml:space="preserve">Provizioane                                                                                 </t>
    </r>
    <r>
      <rPr>
        <sz val="11"/>
        <rFont val="Arial"/>
        <family val="2"/>
        <charset val="238"/>
      </rPr>
      <t xml:space="preserve">(ct. 1510201+1510202+1510203+1510204+1510208)</t>
    </r>
  </si>
  <si>
    <t xml:space="preserve">TOTAL DATORII NECURENTE (rd.52+54+55)</t>
  </si>
  <si>
    <r>
      <rPr>
        <b val="true"/>
        <sz val="11"/>
        <rFont val="Arial"/>
        <family val="2"/>
        <charset val="238"/>
      </rPr>
      <t xml:space="preserve">DATORII CURENTE - sume ce urmează a fi plătite </t>
    </r>
    <r>
      <rPr>
        <b val="true"/>
        <i val="true"/>
        <sz val="11"/>
        <rFont val="Arial"/>
        <family val="2"/>
        <charset val="238"/>
      </rPr>
      <t xml:space="preserve"> </t>
    </r>
    <r>
      <rPr>
        <b val="true"/>
        <sz val="11"/>
        <rFont val="Arial"/>
        <family val="2"/>
        <charset val="238"/>
      </rPr>
      <t xml:space="preserve"> într-o perioadă de până la un an  </t>
    </r>
  </si>
  <si>
    <r>
      <rPr>
        <b val="true"/>
        <sz val="11"/>
        <rFont val="Arial"/>
        <family val="2"/>
        <charset val="238"/>
      </rPr>
      <t xml:space="preserve">Datorii comerciale,  avansuri şi alte decontări</t>
    </r>
    <r>
      <rPr>
        <sz val="11"/>
        <rFont val="Arial"/>
        <family val="2"/>
        <charset val="238"/>
      </rPr>
      <t xml:space="preserve">                      (ct. 2690100+4010100+4030100+4040100+4050100+ 4080000+4190000+4620101+4620109+4730109+4810101+ 4810102+4810103+4810900+ 4830000+4840000+4890201+ 5090000+5120800),  din care:</t>
    </r>
  </si>
  <si>
    <t xml:space="preserve">Decontări privind încheierea execuției bugetului de stat din anul curent (ct. 4890201)</t>
  </si>
  <si>
    <t xml:space="preserve">.60.1</t>
  </si>
  <si>
    <t xml:space="preserve">Datorii comerciale şi avansuri                                                      (ct. 4010100+4030100+4040100+4050100+ 4080000+ 4190000+ 4620101), din care:</t>
  </si>
  <si>
    <t xml:space="preserve">Avansuri  primite (ct.4190000)</t>
  </si>
  <si>
    <t xml:space="preserve">61.1</t>
  </si>
  <si>
    <r>
      <rPr>
        <b val="true"/>
        <sz val="11"/>
        <rFont val="Arial"/>
        <family val="2"/>
        <charset val="238"/>
      </rPr>
      <t xml:space="preserve">Datorii către bugete                                                               </t>
    </r>
    <r>
      <rPr>
        <sz val="11"/>
        <rFont val="Arial"/>
        <family val="2"/>
        <charset val="238"/>
      </rPr>
      <t xml:space="preserve">(ct. 4310100+4310200+4310300+4310400+4310500+4310600+ 4310700+4370100+4370200+4370300+4400000+4410000+ 4420300+4420801+4440000+4460100+4460200+4480100+ 4550501+4550502+4550503+4620109+4670100+4670200+ 4670300+ 4670400+4670500+4670900+ 4730109+4810900), din care:</t>
    </r>
  </si>
  <si>
    <t xml:space="preserve">Datoriile  instituţiilor publice către bugete </t>
  </si>
  <si>
    <t xml:space="preserve">Contribuţii sociale                                                                        (ct. 4310100+4310200+4310300+4310400+4310500+ 4310600+4310700+4370100+4370200+4370300)</t>
  </si>
  <si>
    <t xml:space="preserve">63.1</t>
  </si>
  <si>
    <t xml:space="preserve"> Sume datorate bugetului din Fonduri externe nerambursabile    (ct.4550501+4550502+4550503)</t>
  </si>
  <si>
    <r>
      <rPr>
        <b val="true"/>
        <sz val="11"/>
        <rFont val="Arial"/>
        <family val="2"/>
        <charset val="238"/>
      </rPr>
      <t xml:space="preserve">Datorii din operaţiuni cu Fonduri externe nerambursabile şi fonduri de la buget, alte datorii către alte organisme internaţionale                                                                                </t>
    </r>
    <r>
      <rPr>
        <sz val="11"/>
        <rFont val="Arial"/>
        <family val="2"/>
        <charset val="238"/>
      </rPr>
      <t xml:space="preserve">(ct. 4500200+4500400+4500600+4510200+4510401+4510402+ 4510409+4510601+4510602+ 4510603+4510605+4510606+ 4510609+4520100+4520200+ 4530200+4540200+4540401+ 4540402+4540601+4540602+ 4540603+4550200+4550401+ 4550402+4550403+4550404+ 4550409+4560400+4580401+ 4580402+4580501+4580502+ 4590000+4620103+ 4730103+ 4760000)</t>
    </r>
  </si>
  <si>
    <t xml:space="preserve">din care: sume datorate Comisiei Europene / alti donatori (ct.4500200+4500400+4500600+4590000+4620103)</t>
  </si>
  <si>
    <r>
      <rPr>
        <b val="true"/>
        <sz val="11"/>
        <rFont val="Arial"/>
        <family val="2"/>
        <charset val="238"/>
      </rPr>
      <t xml:space="preserve">Împrumuturi pe termen scurt - sume ce urmează a fi  plătite într-o perioadă de până la  un an                                                 </t>
    </r>
    <r>
      <rPr>
        <sz val="11"/>
        <rFont val="Arial"/>
        <family val="2"/>
        <charset val="238"/>
      </rPr>
      <t xml:space="preserve">(ct. 5180601+5180603+5180604+5180605+5180606+ 5180608+5180609+5180800+5190101+5190102+5190103+ 5190104+5190105+5190106+5190107+5190108+5190109+ 5190110+ 5190180+5190190 )</t>
    </r>
  </si>
  <si>
    <r>
      <rPr>
        <b val="true"/>
        <sz val="11"/>
        <rFont val="Arial"/>
        <family val="2"/>
        <charset val="238"/>
      </rPr>
      <t xml:space="preserve">Împrumuturi pe termen lung – sume ce urmează</t>
    </r>
    <r>
      <rPr>
        <sz val="11"/>
        <rFont val="Arial"/>
        <family val="2"/>
        <charset val="238"/>
      </rPr>
      <t xml:space="preserve"> </t>
    </r>
    <r>
      <rPr>
        <b val="true"/>
        <sz val="11"/>
        <rFont val="Arial"/>
        <family val="2"/>
        <charset val="238"/>
      </rPr>
      <t xml:space="preserve">a fi  plătite în cursul exerciţiului curent                                                            </t>
    </r>
    <r>
      <rPr>
        <sz val="11"/>
        <rFont val="Arial"/>
        <family val="2"/>
        <charset val="238"/>
      </rPr>
      <t xml:space="preserve">(ct. 1610100+1620100+1630100+1640100+1650100+ 1660101+1660102+1660103+1660104+1670101+1670102+ 1670103+1670108+1670109+1680100+1680200+1680300+ 1680400+1680500+1680701+1680702+1680703+1680708+ 1680709 -1690100)</t>
    </r>
  </si>
  <si>
    <r>
      <rPr>
        <b val="true"/>
        <sz val="11"/>
        <rFont val="Arial"/>
        <family val="2"/>
        <charset val="238"/>
      </rPr>
      <t xml:space="preserve">Salariile angajaţilor </t>
    </r>
    <r>
      <rPr>
        <sz val="11"/>
        <rFont val="Arial"/>
        <family val="2"/>
        <charset val="238"/>
      </rPr>
      <t xml:space="preserve">(ct. 4210000+4230000+4260000+4270100+4270300+4280101)</t>
    </r>
  </si>
  <si>
    <r>
      <rPr>
        <b val="true"/>
        <sz val="11"/>
        <rFont val="Arial"/>
        <family val="2"/>
        <charset val="238"/>
      </rPr>
      <t xml:space="preserve">Alte drepturi cuvenite  altor categorii de persoane (pensii, indemnizaţii de şomaj, burse)                                </t>
    </r>
    <r>
      <rPr>
        <sz val="11"/>
        <rFont val="Arial"/>
        <family val="2"/>
        <charset val="238"/>
      </rPr>
      <t xml:space="preserve">(ct.   4220100+4220200+4240000+4260000+4270200+ 4270300+ 4290000+4380000), din care:</t>
    </r>
  </si>
  <si>
    <t xml:space="preserve">Pensii, indemnizaţii de şomaj, burse </t>
  </si>
  <si>
    <t xml:space="preserve">73.1</t>
  </si>
  <si>
    <r>
      <rPr>
        <b val="true"/>
        <sz val="11"/>
        <rFont val="Arial"/>
        <family val="2"/>
        <charset val="238"/>
      </rPr>
      <t xml:space="preserve">Venituri în avans </t>
    </r>
    <r>
      <rPr>
        <sz val="11"/>
        <rFont val="Arial"/>
        <family val="2"/>
        <charset val="238"/>
      </rPr>
      <t xml:space="preserve">(ct.4720000)</t>
    </r>
  </si>
  <si>
    <r>
      <rPr>
        <b val="true"/>
        <sz val="11"/>
        <rFont val="Arial"/>
        <family val="2"/>
        <charset val="238"/>
      </rPr>
      <t xml:space="preserve">Provizioane                     </t>
    </r>
    <r>
      <rPr>
        <sz val="11"/>
        <rFont val="Arial"/>
        <family val="2"/>
        <charset val="238"/>
      </rPr>
      <t xml:space="preserve">(ct.1510101+1510102+1510103+1510104+1510108) </t>
    </r>
  </si>
  <si>
    <t xml:space="preserve">TOTAL DATORII CURENTE (rd.60+62+65+70+71+72+73+74+75)</t>
  </si>
  <si>
    <t xml:space="preserve">TOTAL DATORII (rd.58+78)</t>
  </si>
  <si>
    <t xml:space="preserve">ACTIVE NETE = TOTAL ACTIVE  – TOTAL DATORII = CAPITALURI PROPRII                                                                             (rd.80= rd.46-79 = rd.90)</t>
  </si>
  <si>
    <t xml:space="preserve">C.</t>
  </si>
  <si>
    <t xml:space="preserve">CAPITALURI PROPRII</t>
  </si>
  <si>
    <r>
      <rPr>
        <b val="true"/>
        <sz val="11"/>
        <rFont val="Arial"/>
        <family val="2"/>
        <charset val="238"/>
      </rPr>
      <t xml:space="preserve">Rezerve, fonduri  </t>
    </r>
    <r>
      <rPr>
        <sz val="11"/>
        <rFont val="Arial"/>
        <family val="2"/>
        <charset val="238"/>
      </rPr>
      <t xml:space="preserve">                                                                     (ct.1000000+1010000+1020101+1020102+1020103+ 1030000+1040101+1040102+1040103+1050100+1050200+ 1050300+1050400+1050500+/-1060000+1320000+1330000)  </t>
    </r>
  </si>
  <si>
    <r>
      <rPr>
        <b val="true"/>
        <sz val="11"/>
        <rFont val="Arial"/>
        <family val="2"/>
        <charset val="238"/>
      </rPr>
      <t xml:space="preserve">Rezultatul reportat                                                                                 </t>
    </r>
    <r>
      <rPr>
        <sz val="11"/>
        <rFont val="Arial"/>
        <family val="2"/>
        <charset val="238"/>
      </rPr>
      <t xml:space="preserve">(ct.1170000- sold creditor)</t>
    </r>
    <r>
      <rPr>
        <b val="true"/>
        <sz val="11"/>
        <rFont val="Arial"/>
        <family val="2"/>
        <charset val="238"/>
      </rPr>
      <t xml:space="preserve">   </t>
    </r>
  </si>
  <si>
    <r>
      <rPr>
        <b val="true"/>
        <sz val="11"/>
        <rFont val="Arial"/>
        <family val="2"/>
        <charset val="238"/>
      </rPr>
      <t xml:space="preserve">Rezultatul reportat                                                                             </t>
    </r>
    <r>
      <rPr>
        <sz val="11"/>
        <rFont val="Arial"/>
        <family val="2"/>
        <charset val="238"/>
      </rPr>
      <t xml:space="preserve">(ct.1170000- sold debitor)</t>
    </r>
  </si>
  <si>
    <r>
      <rPr>
        <b val="true"/>
        <sz val="11"/>
        <rFont val="Arial"/>
        <family val="2"/>
        <charset val="238"/>
      </rPr>
      <t xml:space="preserve">Rezultatul patrimonial al exercitiului                                         </t>
    </r>
    <r>
      <rPr>
        <sz val="11"/>
        <rFont val="Arial"/>
        <family val="2"/>
        <charset val="238"/>
      </rPr>
      <t xml:space="preserve">(ct.1210000- sold creditor)</t>
    </r>
  </si>
  <si>
    <r>
      <rPr>
        <b val="true"/>
        <sz val="11"/>
        <rFont val="Arial"/>
        <family val="2"/>
        <charset val="238"/>
      </rPr>
      <t xml:space="preserve">Rezultatul patrimonial al exercitiului                                            </t>
    </r>
    <r>
      <rPr>
        <sz val="11"/>
        <rFont val="Arial"/>
        <family val="2"/>
        <charset val="238"/>
      </rPr>
      <t xml:space="preserve">(ct.1210000- sold debitor)</t>
    </r>
  </si>
  <si>
    <t xml:space="preserve">TOTAL CAPITALURI PROPRII                                                        (rd.84+85-86+87-88)</t>
  </si>
  <si>
    <t xml:space="preserve">Ordonator Principal de Credite</t>
  </si>
  <si>
    <t xml:space="preserve">Director </t>
  </si>
  <si>
    <t xml:space="preserve">Întocmit,</t>
  </si>
  <si>
    <t xml:space="preserve">Elena PETRAȘCU</t>
  </si>
  <si>
    <t xml:space="preserve">Direcția Economică</t>
  </si>
  <si>
    <t xml:space="preserve">Lenuța ETEU</t>
  </si>
  <si>
    <t xml:space="preserve">Secretar General </t>
  </si>
  <si>
    <t xml:space="preserve">Ioana ȘERBAN</t>
  </si>
  <si>
    <t xml:space="preserve">Of. pr. I</t>
  </si>
  <si>
    <t xml:space="preserve">Ministerul Justitiei</t>
  </si>
  <si>
    <t xml:space="preserve">anexa 40</t>
  </si>
  <si>
    <t xml:space="preserve">cr com curente</t>
  </si>
  <si>
    <t xml:space="preserve">verif cu Anexa 40</t>
  </si>
  <si>
    <t xml:space="preserve">anexa 40 - rd 337 cu rd 338</t>
  </si>
  <si>
    <t xml:space="preserve">imprumut din excedent - are sold doar la trimestru - A3</t>
  </si>
  <si>
    <t xml:space="preserve">rd 70 bilant</t>
  </si>
  <si>
    <t xml:space="preserve">anexa 40 rd.175</t>
  </si>
  <si>
    <t xml:space="preserve">anexa3</t>
  </si>
  <si>
    <t xml:space="preserve">anexa4</t>
  </si>
  <si>
    <t xml:space="preserve">anexa 3- rd15 col.3</t>
  </si>
  <si>
    <t xml:space="preserve">contributiile rd.63+rd.64 = rd.62</t>
  </si>
  <si>
    <t xml:space="preserve">anexa 40, rd 478</t>
  </si>
  <si>
    <t xml:space="preserve">anexa40, rd 471</t>
  </si>
  <si>
    <t xml:space="preserve">imprumut din excedent - are sold doar la trimestru</t>
  </si>
  <si>
    <t xml:space="preserve">verif rd.10 a3</t>
  </si>
  <si>
    <t xml:space="preserve">ct de rez</t>
  </si>
  <si>
    <t xml:space="preserve">Conducătorul instituției</t>
  </si>
  <si>
    <t xml:space="preserve">Conducătorul Compartimentului financiar contabil</t>
  </si>
  <si>
    <t xml:space="preserve">Anexa nr.1</t>
  </si>
  <si>
    <t xml:space="preserve">INC</t>
  </si>
  <si>
    <t xml:space="preserve">ANABI</t>
  </si>
  <si>
    <t xml:space="preserve">ONRC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</si>
</sst>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"/>
    <numFmt numFmtId="166" formatCode="dd/mm/yyyy"/>
    <numFmt numFmtId="167" formatCode="#,##0.0"/>
    <numFmt numFmtId="168" formatCode="#,##0.00"/>
    <numFmt numFmtId="169" formatCode="General"/>
    <numFmt numFmtId="170" formatCode="#"/>
    <numFmt numFmtId="171" formatCode="0"/>
  </numFmts>
  <fonts count="55">
    <font>
      <sz val="1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1"/>
    </font>
    <font>
      <sz val="11"/>
      <name val="Trebuchet MS"/>
      <family val="2"/>
      <charset val="1"/>
    </font>
    <font>
      <sz val="12"/>
      <name val="Trebuchet MS"/>
      <family val="2"/>
      <charset val="1"/>
    </font>
    <font>
      <b val="true"/>
      <sz val="11"/>
      <name val="Trebuchet MS"/>
      <family val="2"/>
      <charset val="1"/>
    </font>
    <font>
      <sz val="9"/>
      <name val="Arial"/>
      <family val="2"/>
      <charset val="1"/>
    </font>
    <font>
      <b val="true"/>
      <sz val="12"/>
      <name val="Trebuchet MS"/>
      <family val="2"/>
      <charset val="1"/>
    </font>
    <font>
      <b val="true"/>
      <sz val="11"/>
      <name val="Arial"/>
      <family val="2"/>
      <charset val="238"/>
    </font>
    <font>
      <sz val="11"/>
      <name val="Arial"/>
      <family val="2"/>
      <charset val="238"/>
    </font>
    <font>
      <strike val="true"/>
      <sz val="11"/>
      <name val="Arial"/>
      <family val="2"/>
      <charset val="238"/>
    </font>
    <font>
      <i val="true"/>
      <sz val="11"/>
      <name val="Trebuchet MS"/>
      <family val="2"/>
      <charset val="1"/>
    </font>
    <font>
      <b val="true"/>
      <sz val="1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i val="true"/>
      <sz val="11"/>
      <name val="Arial"/>
      <family val="2"/>
      <charset val="238"/>
    </font>
    <font>
      <sz val="11"/>
      <color rgb="FF008000"/>
      <name val="Trebuchet MS"/>
      <family val="2"/>
      <charset val="1"/>
    </font>
    <font>
      <sz val="10"/>
      <color rgb="FF008000"/>
      <name val="Arial"/>
      <family val="2"/>
      <charset val="1"/>
    </font>
    <font>
      <sz val="11"/>
      <name val="Arial"/>
      <family val="2"/>
      <charset val="1"/>
    </font>
    <font>
      <sz val="14"/>
      <name val="Arial"/>
      <family val="2"/>
      <charset val="1"/>
    </font>
    <font>
      <sz val="12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2"/>
      <name val="Arial"/>
      <family val="2"/>
      <charset val="1"/>
    </font>
    <font>
      <sz val="12"/>
      <color rgb="FF0000FF"/>
      <name val="Arial"/>
      <family val="2"/>
      <charset val="1"/>
    </font>
    <font>
      <i val="true"/>
      <sz val="10"/>
      <name val="Arial"/>
      <family val="2"/>
      <charset val="1"/>
    </font>
    <font>
      <i val="true"/>
      <sz val="12"/>
      <name val="Arial"/>
      <family val="2"/>
      <charset val="1"/>
    </font>
    <font>
      <b val="true"/>
      <sz val="12"/>
      <color rgb="FFFF0000"/>
      <name val="Arial"/>
      <family val="2"/>
      <charset val="1"/>
    </font>
    <font>
      <sz val="12"/>
      <color rgb="FFFF0000"/>
      <name val="Arial"/>
      <family val="2"/>
      <charset val="1"/>
    </font>
    <font>
      <b val="true"/>
      <sz val="12"/>
      <color rgb="FF008000"/>
      <name val="Arial"/>
      <family val="2"/>
      <charset val="1"/>
    </font>
    <font>
      <i val="true"/>
      <sz val="11"/>
      <name val="Arial"/>
      <family val="2"/>
      <charset val="238"/>
    </font>
    <font>
      <i val="true"/>
      <sz val="10"/>
      <color rgb="FF008000"/>
      <name val="Arial"/>
      <family val="2"/>
      <charset val="1"/>
    </font>
    <font>
      <i val="true"/>
      <sz val="14"/>
      <name val="Arial"/>
      <family val="2"/>
      <charset val="1"/>
    </font>
    <font>
      <i val="true"/>
      <sz val="12"/>
      <color rgb="FF0000FF"/>
      <name val="Arial"/>
      <family val="2"/>
      <charset val="1"/>
    </font>
    <font>
      <i val="true"/>
      <sz val="12"/>
      <color rgb="FF000000"/>
      <name val="Times New Roman"/>
      <family val="1"/>
      <charset val="1"/>
    </font>
    <font>
      <i val="true"/>
      <sz val="11"/>
      <name val="Arial"/>
      <family val="2"/>
      <charset val="1"/>
    </font>
    <font>
      <b val="true"/>
      <sz val="10"/>
      <color rgb="FF000000"/>
      <name val="Arial"/>
      <family val="2"/>
      <charset val="238"/>
    </font>
    <font>
      <b val="true"/>
      <i val="true"/>
      <sz val="10"/>
      <color rgb="FF000000"/>
      <name val="Arial"/>
      <family val="2"/>
      <charset val="238"/>
    </font>
    <font>
      <b val="true"/>
      <i val="true"/>
      <sz val="14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i val="true"/>
      <sz val="12"/>
      <color rgb="FF0000FF"/>
      <name val="Arial"/>
      <family val="2"/>
      <charset val="1"/>
    </font>
    <font>
      <b val="true"/>
      <i val="true"/>
      <sz val="12"/>
      <name val="Arial"/>
      <family val="2"/>
      <charset val="1"/>
    </font>
    <font>
      <sz val="14"/>
      <color rgb="FFFFCC00"/>
      <name val="Arial"/>
      <family val="2"/>
      <charset val="1"/>
    </font>
    <font>
      <sz val="10"/>
      <name val="Arial"/>
      <family val="2"/>
      <charset val="238"/>
    </font>
    <font>
      <sz val="10"/>
      <color rgb="FF000000"/>
      <name val="Tahoma"/>
      <family val="2"/>
      <charset val="1"/>
    </font>
    <font>
      <sz val="12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2"/>
      <color rgb="FF0000FF"/>
      <name val="Arial"/>
      <family val="2"/>
      <charset val="238"/>
    </font>
    <font>
      <b val="true"/>
      <sz val="12"/>
      <color rgb="FF800080"/>
      <name val="Arial"/>
      <family val="2"/>
      <charset val="1"/>
    </font>
    <font>
      <sz val="14"/>
      <color rgb="FFFF0000"/>
      <name val="Arial"/>
      <family val="2"/>
      <charset val="1"/>
    </font>
    <font>
      <sz val="14"/>
      <name val="Arial"/>
      <family val="2"/>
      <charset val="238"/>
    </font>
    <font>
      <b val="true"/>
      <sz val="14"/>
      <name val="Arial"/>
      <family val="2"/>
      <charset val="238"/>
    </font>
    <font>
      <b val="true"/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FF00"/>
      </patternFill>
    </fill>
    <fill>
      <patternFill patternType="solid">
        <fgColor rgb="FF00CCFF"/>
        <bgColor rgb="FF33CCCC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2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2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1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1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1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5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28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24" fillId="4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4" fillId="6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3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1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1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3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33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3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7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7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7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6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0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36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27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1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9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3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21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1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1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1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21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1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4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1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9" fillId="1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9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0" fillId="1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5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5" fillId="9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1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7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7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3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4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3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3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0" fillId="1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1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11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21" fillId="1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1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7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3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7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5" fontId="20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1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4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8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5" fontId="4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5" fontId="2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2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1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4" fillId="5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4" fillId="9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0" fillId="5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4" fillId="4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1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11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1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9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22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2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2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1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5" fontId="53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5" fontId="5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1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2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2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4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4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5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4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5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4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4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file buget finale - var II - aprobate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externalLink" Target="externalLinks/externalLink1.xml"/><Relationship Id="rId30" Type="http://schemas.openxmlformats.org/officeDocument/2006/relationships/externalLink" Target="externalLinks/externalLink2.xml"/><Relationship Id="rId31" Type="http://schemas.openxmlformats.org/officeDocument/2006/relationships/externalLink" Target="externalLinks/externalLink3.xml"/><Relationship Id="rId32" Type="http://schemas.openxmlformats.org/officeDocument/2006/relationships/externalLink" Target="externalLinks/externalLink4.xml"/><Relationship Id="rId33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anexa%2040%20dec%202020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anexa%2003%20fluxuri%20trez%20dec%202020.xlsx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anexa%2004%20fluxuri%20trez%20dec%202020.xlsx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Anexa%2002%20Cont%20rez%20dec%202020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tal"/>
      <sheetName val="verif"/>
      <sheetName val="Ab"/>
      <sheetName val="Pt"/>
      <sheetName val="Bc"/>
      <sheetName val="Bh"/>
      <sheetName val="Sv"/>
      <sheetName val="Bv"/>
      <sheetName val="Buc"/>
      <sheetName val="Cj"/>
      <sheetName val="Cta"/>
      <sheetName val="Dj"/>
      <sheetName val="Gl"/>
      <sheetName val="Is"/>
      <sheetName val="Ms"/>
      <sheetName val="Pl"/>
      <sheetName val="Tm"/>
      <sheetName val="appr"/>
      <sheetName val="DNP"/>
      <sheetName val="ANC"/>
      <sheetName val="ANABI"/>
      <sheetName val="INC"/>
      <sheetName val="ANP"/>
      <sheetName val="ONRC"/>
      <sheetName val="INEC"/>
      <sheetName val="CMDTA"/>
      <sheetName val="Angelescu"/>
    </sheetNames>
    <sheetDataSet>
      <sheetData sheetId="0"/>
      <sheetData sheetId="1">
        <row r="18">
          <cell r="E18">
            <v>5550632</v>
          </cell>
        </row>
        <row r="20">
          <cell r="E20">
            <v>5550632</v>
          </cell>
        </row>
        <row r="27">
          <cell r="E27">
            <v>0</v>
          </cell>
        </row>
        <row r="28">
          <cell r="E28">
            <v>121900</v>
          </cell>
        </row>
        <row r="57">
          <cell r="E57">
            <v>980291</v>
          </cell>
        </row>
        <row r="60">
          <cell r="E60">
            <v>0</v>
          </cell>
        </row>
        <row r="63">
          <cell r="E63">
            <v>980291</v>
          </cell>
        </row>
        <row r="83">
          <cell r="E83">
            <v>0</v>
          </cell>
        </row>
        <row r="156">
          <cell r="E156">
            <v>0</v>
          </cell>
        </row>
        <row r="247">
          <cell r="E247">
            <v>0</v>
          </cell>
        </row>
        <row r="255">
          <cell r="E255">
            <v>25886</v>
          </cell>
        </row>
        <row r="284">
          <cell r="E284">
            <v>550737</v>
          </cell>
        </row>
        <row r="285">
          <cell r="E285">
            <v>21421691</v>
          </cell>
        </row>
        <row r="345">
          <cell r="E345">
            <v>0</v>
          </cell>
        </row>
        <row r="380">
          <cell r="E380">
            <v>0</v>
          </cell>
        </row>
        <row r="402">
          <cell r="E402">
            <v>0</v>
          </cell>
        </row>
        <row r="410">
          <cell r="E410">
            <v>364027</v>
          </cell>
        </row>
        <row r="420">
          <cell r="E420">
            <v>4646699</v>
          </cell>
        </row>
        <row r="421">
          <cell r="E421">
            <v>6565801</v>
          </cell>
        </row>
        <row r="422">
          <cell r="E422">
            <v>0</v>
          </cell>
        </row>
        <row r="429">
          <cell r="E429">
            <v>550738</v>
          </cell>
        </row>
        <row r="436">
          <cell r="E436">
            <v>139253</v>
          </cell>
        </row>
        <row r="441">
          <cell r="E441">
            <v>8785238</v>
          </cell>
        </row>
        <row r="450">
          <cell r="E450">
            <v>9624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3 listare"/>
      <sheetName val="A3 verif"/>
      <sheetName val="TOTAL listare"/>
      <sheetName val="verif"/>
      <sheetName val="Ab"/>
      <sheetName val="Pt"/>
      <sheetName val="Bc"/>
      <sheetName val="Sv"/>
      <sheetName val="Bh"/>
      <sheetName val="Bv"/>
      <sheetName val="Buc"/>
      <sheetName val="Cj"/>
      <sheetName val="Cta"/>
      <sheetName val="Dj"/>
      <sheetName val="Gl"/>
      <sheetName val="Is"/>
      <sheetName val="Ms"/>
      <sheetName val="Pl"/>
      <sheetName val="Tm"/>
      <sheetName val="appr"/>
      <sheetName val="DNP"/>
      <sheetName val="ANABI"/>
      <sheetName val="ONRC"/>
      <sheetName val="ANC"/>
      <sheetName val="inc"/>
      <sheetName val="ANP"/>
      <sheetName val="INEC"/>
      <sheetName val="Angelescu"/>
      <sheetName val="CMDTA"/>
    </sheetNames>
    <sheetDataSet>
      <sheetData sheetId="0"/>
      <sheetData sheetId="1"/>
      <sheetData sheetId="2"/>
      <sheetData sheetId="3">
        <row r="24">
          <cell r="D24">
            <v>0</v>
          </cell>
        </row>
        <row r="32">
          <cell r="D32">
            <v>-68092585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4"/>
      <sheetName val="TOTAL"/>
      <sheetName val="verif"/>
      <sheetName val="Ab"/>
      <sheetName val="Pt"/>
      <sheetName val="Bc"/>
      <sheetName val="Bh"/>
      <sheetName val="Sv"/>
      <sheetName val="Bv"/>
      <sheetName val="Buc"/>
      <sheetName val="Cj"/>
      <sheetName val="Cta"/>
      <sheetName val="Dj"/>
      <sheetName val="Gl"/>
      <sheetName val="Is"/>
      <sheetName val="Ms"/>
      <sheetName val="Pl"/>
      <sheetName val="Tm"/>
      <sheetName val="appr"/>
      <sheetName val="DNP"/>
      <sheetName val="ONRC"/>
      <sheetName val="ANC"/>
      <sheetName val="INC"/>
      <sheetName val="ANABI"/>
      <sheetName val="ANP"/>
      <sheetName val="INEC"/>
      <sheetName val="Angelescu"/>
      <sheetName val="CMDTA"/>
    </sheetNames>
    <sheetDataSet>
      <sheetData sheetId="0"/>
      <sheetData sheetId="1"/>
      <sheetData sheetId="2">
        <row r="28">
          <cell r="D28">
            <v>91146838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otal"/>
      <sheetName val="partial"/>
      <sheetName val="Ab"/>
      <sheetName val="Pt"/>
      <sheetName val="Bc"/>
      <sheetName val="Bh"/>
      <sheetName val="Sv"/>
      <sheetName val="Bv"/>
      <sheetName val="Buc"/>
      <sheetName val="Cj"/>
      <sheetName val="Cta"/>
      <sheetName val="Dj"/>
      <sheetName val="Gl"/>
      <sheetName val="Is"/>
      <sheetName val="Ms"/>
      <sheetName val="Pl"/>
      <sheetName val="Tm"/>
      <sheetName val="appr"/>
      <sheetName val="DNP"/>
      <sheetName val="ANABI"/>
      <sheetName val="inc"/>
      <sheetName val="ANC"/>
      <sheetName val="ANP"/>
      <sheetName val="INEC"/>
      <sheetName val="ONRC"/>
      <sheetName val="CMDTA"/>
      <sheetName val="Angelescu"/>
    </sheetNames>
    <sheetDataSet>
      <sheetData sheetId="0"/>
      <sheetData sheetId="1">
        <row r="46">
          <cell r="E46">
            <v>158623499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comments" Target="../comments10.xml"/><Relationship Id="rId2" Type="http://schemas.openxmlformats.org/officeDocument/2006/relationships/vmlDrawing" Target="../drawings/vmlDrawing8.v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comments" Target="../comments11.xml"/><Relationship Id="rId2" Type="http://schemas.openxmlformats.org/officeDocument/2006/relationships/vmlDrawing" Target="../drawings/vmlDrawing9.v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comments" Target="../comments12.xml"/><Relationship Id="rId2" Type="http://schemas.openxmlformats.org/officeDocument/2006/relationships/vmlDrawing" Target="../drawings/vmlDrawing10.v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comments" Target="../comments13.xml"/><Relationship Id="rId2" Type="http://schemas.openxmlformats.org/officeDocument/2006/relationships/vmlDrawing" Target="../drawings/vmlDrawing11.v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comments" Target="../comments14.xml"/><Relationship Id="rId2" Type="http://schemas.openxmlformats.org/officeDocument/2006/relationships/vmlDrawing" Target="../drawings/vmlDrawing12.v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comments" Target="../comments15.xml"/><Relationship Id="rId2" Type="http://schemas.openxmlformats.org/officeDocument/2006/relationships/vmlDrawing" Target="../drawings/vmlDrawing13.v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comments" Target="../comments16.xml"/><Relationship Id="rId2" Type="http://schemas.openxmlformats.org/officeDocument/2006/relationships/vmlDrawing" Target="../drawings/vmlDrawing14.v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comments" Target="../comments17.xml"/><Relationship Id="rId2" Type="http://schemas.openxmlformats.org/officeDocument/2006/relationships/vmlDrawing" Target="../drawings/vmlDrawing15.vml"/>
</Relationships>
</file>

<file path=xl/worksheets/_rels/sheet18.xml.rels><?xml version="1.0" encoding="UTF-8"?>
<Relationships xmlns="http://schemas.openxmlformats.org/package/2006/relationships"><Relationship Id="rId1" Type="http://schemas.openxmlformats.org/officeDocument/2006/relationships/comments" Target="../comments18.xml"/><Relationship Id="rId2" Type="http://schemas.openxmlformats.org/officeDocument/2006/relationships/vmlDrawing" Target="../drawings/vmlDrawing16.vml"/>
</Relationships>
</file>

<file path=xl/worksheets/_rels/sheet19.xml.rels><?xml version="1.0" encoding="UTF-8"?>
<Relationships xmlns="http://schemas.openxmlformats.org/package/2006/relationships"><Relationship Id="rId1" Type="http://schemas.openxmlformats.org/officeDocument/2006/relationships/comments" Target="../comments19.xml"/><Relationship Id="rId2" Type="http://schemas.openxmlformats.org/officeDocument/2006/relationships/vmlDrawing" Target="../drawings/vmlDrawing17.vml"/>
</Relationships>
</file>

<file path=xl/worksheets/_rels/sheet20.xml.rels><?xml version="1.0" encoding="UTF-8"?>
<Relationships xmlns="http://schemas.openxmlformats.org/package/2006/relationships"><Relationship Id="rId1" Type="http://schemas.openxmlformats.org/officeDocument/2006/relationships/comments" Target="../comments20.xml"/><Relationship Id="rId2" Type="http://schemas.openxmlformats.org/officeDocument/2006/relationships/vmlDrawing" Target="../drawings/vmlDrawing18.vml"/>
</Relationships>
</file>

<file path=xl/worksheets/_rels/sheet21.xml.rels><?xml version="1.0" encoding="UTF-8"?>
<Relationships xmlns="http://schemas.openxmlformats.org/package/2006/relationships"><Relationship Id="rId1" Type="http://schemas.openxmlformats.org/officeDocument/2006/relationships/comments" Target="../comments21.xml"/><Relationship Id="rId2" Type="http://schemas.openxmlformats.org/officeDocument/2006/relationships/vmlDrawing" Target="../drawings/vmlDrawing19.vml"/>
</Relationships>
</file>

<file path=xl/worksheets/_rels/sheet22.xml.rels><?xml version="1.0" encoding="UTF-8"?>
<Relationships xmlns="http://schemas.openxmlformats.org/package/2006/relationships"><Relationship Id="rId1" Type="http://schemas.openxmlformats.org/officeDocument/2006/relationships/comments" Target="../comments22.xml"/><Relationship Id="rId2" Type="http://schemas.openxmlformats.org/officeDocument/2006/relationships/vmlDrawing" Target="../drawings/vmlDrawing20.vml"/>
</Relationships>
</file>

<file path=xl/worksheets/_rels/sheet23.xml.rels><?xml version="1.0" encoding="UTF-8"?>
<Relationships xmlns="http://schemas.openxmlformats.org/package/2006/relationships"><Relationship Id="rId1" Type="http://schemas.openxmlformats.org/officeDocument/2006/relationships/comments" Target="../comments23.xml"/><Relationship Id="rId2" Type="http://schemas.openxmlformats.org/officeDocument/2006/relationships/vmlDrawing" Target="../drawings/vmlDrawing21.vml"/>
</Relationships>
</file>

<file path=xl/worksheets/_rels/sheet24.xml.rels><?xml version="1.0" encoding="UTF-8"?>
<Relationships xmlns="http://schemas.openxmlformats.org/package/2006/relationships"><Relationship Id="rId1" Type="http://schemas.openxmlformats.org/officeDocument/2006/relationships/comments" Target="../comments24.xml"/><Relationship Id="rId2" Type="http://schemas.openxmlformats.org/officeDocument/2006/relationships/vmlDrawing" Target="../drawings/vmlDrawing22.vml"/>
</Relationships>
</file>

<file path=xl/worksheets/_rels/sheet25.xml.rels><?xml version="1.0" encoding="UTF-8"?>
<Relationships xmlns="http://schemas.openxmlformats.org/package/2006/relationships"><Relationship Id="rId1" Type="http://schemas.openxmlformats.org/officeDocument/2006/relationships/comments" Target="../comments25.xml"/><Relationship Id="rId2" Type="http://schemas.openxmlformats.org/officeDocument/2006/relationships/vmlDrawing" Target="../drawings/vmlDrawing23.vml"/>
</Relationships>
</file>

<file path=xl/worksheets/_rels/sheet26.xml.rels><?xml version="1.0" encoding="UTF-8"?>
<Relationships xmlns="http://schemas.openxmlformats.org/package/2006/relationships"><Relationship Id="rId1" Type="http://schemas.openxmlformats.org/officeDocument/2006/relationships/comments" Target="../comments26.xml"/><Relationship Id="rId2" Type="http://schemas.openxmlformats.org/officeDocument/2006/relationships/vmlDrawing" Target="../drawings/vmlDrawing24.vml"/>
</Relationships>
</file>

<file path=xl/worksheets/_rels/sheet27.xml.rels><?xml version="1.0" encoding="UTF-8"?>
<Relationships xmlns="http://schemas.openxmlformats.org/package/2006/relationships"><Relationship Id="rId1" Type="http://schemas.openxmlformats.org/officeDocument/2006/relationships/comments" Target="../comments27.xml"/><Relationship Id="rId2" Type="http://schemas.openxmlformats.org/officeDocument/2006/relationships/vmlDrawing" Target="../drawings/vmlDrawing25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2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3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4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5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vmlDrawing" Target="../drawings/vmlDrawing6.v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comments" Target="../comments9.xml"/><Relationship Id="rId2" Type="http://schemas.openxmlformats.org/officeDocument/2006/relationships/vmlDrawing" Target="../drawings/vmlDrawing7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282"/>
  <sheetViews>
    <sheetView showFormulas="false" showGridLines="true" showRowColHeaders="true" showZeros="true" rightToLeft="false" tabSelected="false" showOutlineSymbols="true" defaultGridColor="true" view="normal" topLeftCell="A70" colorId="64" zoomScale="80" zoomScaleNormal="80" zoomScalePageLayoutView="100" workbookViewId="0">
      <selection pane="topLeft" activeCell="H8" activeCellId="1" sqref="B84:E94 H8"/>
    </sheetView>
  </sheetViews>
  <sheetFormatPr defaultColWidth="8.6875" defaultRowHeight="18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2" width="62.71"/>
    <col collapsed="false" customWidth="true" hidden="false" outlineLevel="0" max="3" min="3" style="1" width="8.42"/>
    <col collapsed="false" customWidth="true" hidden="false" outlineLevel="0" max="4" min="4" style="3" width="22.86"/>
    <col collapsed="false" customWidth="true" hidden="false" outlineLevel="0" max="5" min="5" style="3" width="23.71"/>
    <col collapsed="false" customWidth="true" hidden="false" outlineLevel="0" max="17" min="6" style="0" width="10.71"/>
  </cols>
  <sheetData>
    <row r="1" customFormat="false" ht="24.75" hidden="false" customHeight="true" outlineLevel="0" collapsed="false">
      <c r="B1" s="4" t="s">
        <v>0</v>
      </c>
    </row>
    <row r="2" customFormat="false" ht="20.25" hidden="false" customHeight="true" outlineLevel="0" collapsed="false">
      <c r="B2" s="2" t="s">
        <v>1</v>
      </c>
    </row>
    <row r="3" customFormat="false" ht="26.45" hidden="false" customHeight="true" outlineLevel="0" collapsed="false">
      <c r="E3" s="3" t="s">
        <v>2</v>
      </c>
    </row>
    <row r="4" customFormat="false" ht="18.75" hidden="false" customHeight="true" outlineLevel="0" collapsed="false">
      <c r="B4" s="5" t="s">
        <v>3</v>
      </c>
      <c r="C4" s="5"/>
      <c r="D4" s="5"/>
      <c r="E4" s="5"/>
    </row>
    <row r="5" customFormat="false" ht="27.75" hidden="false" customHeight="true" outlineLevel="0" collapsed="false">
      <c r="B5" s="5" t="s">
        <v>4</v>
      </c>
      <c r="C5" s="5"/>
      <c r="D5" s="5"/>
      <c r="E5" s="5"/>
    </row>
    <row r="6" customFormat="false" ht="18" hidden="false" customHeight="true" outlineLevel="0" collapsed="false">
      <c r="A6" s="1" t="s">
        <v>5</v>
      </c>
      <c r="E6" s="3" t="s">
        <v>6</v>
      </c>
    </row>
    <row r="7" s="9" customFormat="true" ht="33" hidden="false" customHeight="true" outlineLevel="0" collapsed="false">
      <c r="A7" s="6" t="s">
        <v>7</v>
      </c>
      <c r="B7" s="7" t="s">
        <v>8</v>
      </c>
      <c r="C7" s="6" t="s">
        <v>9</v>
      </c>
      <c r="D7" s="8" t="s">
        <v>10</v>
      </c>
      <c r="E7" s="8" t="s">
        <v>11</v>
      </c>
    </row>
    <row r="8" customFormat="false" ht="24" hidden="false" customHeight="true" outlineLevel="0" collapsed="false">
      <c r="A8" s="6" t="s">
        <v>12</v>
      </c>
      <c r="B8" s="7" t="s">
        <v>13</v>
      </c>
      <c r="C8" s="6" t="s">
        <v>14</v>
      </c>
      <c r="D8" s="8" t="s">
        <v>15</v>
      </c>
      <c r="E8" s="8" t="s">
        <v>16</v>
      </c>
    </row>
    <row r="9" customFormat="false" ht="18" hidden="false" customHeight="true" outlineLevel="0" collapsed="false">
      <c r="A9" s="10" t="s">
        <v>17</v>
      </c>
      <c r="B9" s="11" t="s">
        <v>18</v>
      </c>
      <c r="C9" s="6" t="s">
        <v>19</v>
      </c>
      <c r="D9" s="12" t="s">
        <v>20</v>
      </c>
      <c r="E9" s="12" t="s">
        <v>20</v>
      </c>
    </row>
    <row r="10" customFormat="false" ht="20.25" hidden="false" customHeight="true" outlineLevel="0" collapsed="false">
      <c r="A10" s="6" t="s">
        <v>21</v>
      </c>
      <c r="B10" s="11" t="s">
        <v>22</v>
      </c>
      <c r="C10" s="6" t="s">
        <v>23</v>
      </c>
      <c r="D10" s="12" t="s">
        <v>20</v>
      </c>
      <c r="E10" s="12" t="s">
        <v>20</v>
      </c>
    </row>
    <row r="11" customFormat="false" ht="58.7" hidden="false" customHeight="true" outlineLevel="0" collapsed="false">
      <c r="A11" s="6" t="n">
        <v>1</v>
      </c>
      <c r="B11" s="13" t="s">
        <v>24</v>
      </c>
      <c r="C11" s="6" t="s">
        <v>25</v>
      </c>
      <c r="D11" s="14" t="n">
        <f aca="false">partial!D11</f>
        <v>61630994</v>
      </c>
      <c r="E11" s="14" t="n">
        <f aca="false">partial!E11</f>
        <v>38716117</v>
      </c>
      <c r="H11" s="15"/>
    </row>
    <row r="12" customFormat="false" ht="69.95" hidden="false" customHeight="true" outlineLevel="0" collapsed="false">
      <c r="A12" s="6" t="n">
        <f aca="false">A11+1</f>
        <v>2</v>
      </c>
      <c r="B12" s="13" t="s">
        <v>26</v>
      </c>
      <c r="C12" s="6" t="s">
        <v>27</v>
      </c>
      <c r="D12" s="14" t="n">
        <f aca="false">partial!D12</f>
        <v>137380115</v>
      </c>
      <c r="E12" s="14" t="n">
        <f aca="false">partial!E12</f>
        <v>15915755</v>
      </c>
      <c r="H12" s="15"/>
    </row>
    <row r="13" customFormat="false" ht="87.6" hidden="false" customHeight="true" outlineLevel="0" collapsed="false">
      <c r="A13" s="6" t="n">
        <f aca="false">A12+1</f>
        <v>3</v>
      </c>
      <c r="B13" s="13" t="s">
        <v>28</v>
      </c>
      <c r="C13" s="6" t="s">
        <v>29</v>
      </c>
      <c r="D13" s="14" t="n">
        <f aca="false">partial!D13</f>
        <v>3641078911</v>
      </c>
      <c r="E13" s="14" t="n">
        <f aca="false">partial!E13</f>
        <v>0</v>
      </c>
      <c r="H13" s="15"/>
    </row>
    <row r="14" customFormat="false" ht="30.2" hidden="false" customHeight="true" outlineLevel="0" collapsed="false">
      <c r="A14" s="6" t="n">
        <f aca="false">A13+1</f>
        <v>4</v>
      </c>
      <c r="B14" s="13" t="s">
        <v>30</v>
      </c>
      <c r="C14" s="6" t="s">
        <v>31</v>
      </c>
      <c r="D14" s="14" t="n">
        <f aca="false">partial!D14</f>
        <v>156202</v>
      </c>
      <c r="E14" s="14" t="n">
        <f aca="false">partial!E14</f>
        <v>0</v>
      </c>
      <c r="H14" s="15"/>
    </row>
    <row r="15" customFormat="false" ht="73.5" hidden="false" customHeight="true" outlineLevel="0" collapsed="false">
      <c r="A15" s="6" t="n">
        <f aca="false">A14+1</f>
        <v>5</v>
      </c>
      <c r="B15" s="13" t="s">
        <v>32</v>
      </c>
      <c r="C15" s="6" t="s">
        <v>33</v>
      </c>
      <c r="D15" s="14" t="n">
        <f aca="false">partial!D15</f>
        <v>15537</v>
      </c>
      <c r="E15" s="14" t="n">
        <f aca="false">partial!E15</f>
        <v>6344</v>
      </c>
      <c r="H15" s="15"/>
    </row>
    <row r="16" customFormat="false" ht="29.85" hidden="false" customHeight="true" outlineLevel="0" collapsed="false">
      <c r="A16" s="16"/>
      <c r="B16" s="17" t="s">
        <v>34</v>
      </c>
      <c r="C16" s="16" t="s">
        <v>35</v>
      </c>
      <c r="D16" s="14" t="n">
        <f aca="false">partial!D16</f>
        <v>0</v>
      </c>
      <c r="E16" s="14" t="n">
        <f aca="false">partial!E16</f>
        <v>0</v>
      </c>
      <c r="H16" s="15"/>
    </row>
    <row r="17" customFormat="false" ht="58.7" hidden="false" customHeight="true" outlineLevel="0" collapsed="false">
      <c r="A17" s="6" t="n">
        <f aca="false">A15+1</f>
        <v>6</v>
      </c>
      <c r="B17" s="13" t="s">
        <v>36</v>
      </c>
      <c r="C17" s="6" t="s">
        <v>37</v>
      </c>
      <c r="D17" s="14" t="n">
        <f aca="false">partial!D17</f>
        <v>22341871</v>
      </c>
      <c r="E17" s="14" t="n">
        <f aca="false">partial!E17</f>
        <v>0</v>
      </c>
      <c r="H17" s="15"/>
    </row>
    <row r="18" customFormat="false" ht="44.1" hidden="false" customHeight="true" outlineLevel="0" collapsed="false">
      <c r="A18" s="16"/>
      <c r="B18" s="17" t="s">
        <v>38</v>
      </c>
      <c r="C18" s="16" t="s">
        <v>39</v>
      </c>
      <c r="D18" s="14" t="n">
        <f aca="false">partial!D18</f>
        <v>6680227</v>
      </c>
      <c r="E18" s="14" t="n">
        <f aca="false">partial!E18</f>
        <v>0</v>
      </c>
      <c r="H18" s="15"/>
    </row>
    <row r="19" s="19" customFormat="true" ht="41.25" hidden="false" customHeight="true" outlineLevel="0" collapsed="false">
      <c r="A19" s="10" t="n">
        <f aca="false">A17+1</f>
        <v>7</v>
      </c>
      <c r="B19" s="13" t="s">
        <v>40</v>
      </c>
      <c r="C19" s="10" t="n">
        <v>15</v>
      </c>
      <c r="D19" s="18" t="n">
        <f aca="false">D11+D12+D13+D14+D15+D17</f>
        <v>3862603630</v>
      </c>
      <c r="E19" s="18" t="n">
        <f aca="false">E11+E12+E13+E14+E15+E17</f>
        <v>54638216</v>
      </c>
      <c r="H19" s="15"/>
    </row>
    <row r="20" customFormat="false" ht="20.25" hidden="false" customHeight="true" outlineLevel="0" collapsed="false">
      <c r="A20" s="6"/>
      <c r="B20" s="13" t="s">
        <v>41</v>
      </c>
      <c r="C20" s="6" t="n">
        <v>18</v>
      </c>
      <c r="D20" s="12" t="s">
        <v>20</v>
      </c>
      <c r="E20" s="12" t="s">
        <v>20</v>
      </c>
      <c r="H20" s="15"/>
    </row>
    <row r="21" customFormat="false" ht="120.2" hidden="false" customHeight="true" outlineLevel="0" collapsed="false">
      <c r="A21" s="6" t="n">
        <f aca="false">A20+1</f>
        <v>1</v>
      </c>
      <c r="B21" s="13" t="s">
        <v>42</v>
      </c>
      <c r="C21" s="6" t="n">
        <v>19</v>
      </c>
      <c r="D21" s="14" t="n">
        <f aca="false">partial!D21</f>
        <v>257309523</v>
      </c>
      <c r="E21" s="14" t="n">
        <f aca="false">partial!E21</f>
        <v>12173583</v>
      </c>
      <c r="H21" s="15"/>
    </row>
    <row r="22" customFormat="false" ht="33.75" hidden="false" customHeight="true" outlineLevel="0" collapsed="false">
      <c r="A22" s="6" t="n">
        <f aca="false">A21+1</f>
        <v>2</v>
      </c>
      <c r="B22" s="13" t="s">
        <v>43</v>
      </c>
      <c r="C22" s="10" t="n">
        <v>20</v>
      </c>
      <c r="D22" s="12" t="s">
        <v>20</v>
      </c>
      <c r="E22" s="12" t="s">
        <v>20</v>
      </c>
      <c r="H22" s="15"/>
    </row>
    <row r="23" customFormat="false" ht="72.75" hidden="false" customHeight="true" outlineLevel="0" collapsed="false">
      <c r="A23" s="6"/>
      <c r="B23" s="13" t="s">
        <v>44</v>
      </c>
      <c r="C23" s="6" t="n">
        <v>21</v>
      </c>
      <c r="D23" s="14" t="n">
        <f aca="false">partial!D23</f>
        <v>49966102</v>
      </c>
      <c r="E23" s="14" t="n">
        <f aca="false">partial!E23</f>
        <v>2722821</v>
      </c>
      <c r="H23" s="15"/>
    </row>
    <row r="24" customFormat="false" ht="38.25" hidden="false" customHeight="true" outlineLevel="0" collapsed="false">
      <c r="A24" s="6"/>
      <c r="B24" s="13" t="s">
        <v>45</v>
      </c>
      <c r="C24" s="20" t="s">
        <v>46</v>
      </c>
      <c r="D24" s="14"/>
      <c r="E24" s="14"/>
      <c r="H24" s="15"/>
    </row>
    <row r="25" customFormat="false" ht="51" hidden="false" customHeight="true" outlineLevel="0" collapsed="false">
      <c r="A25" s="6"/>
      <c r="B25" s="13" t="s">
        <v>47</v>
      </c>
      <c r="C25" s="6" t="n">
        <v>22</v>
      </c>
      <c r="D25" s="14" t="n">
        <f aca="false">partial!D25</f>
        <v>18925101</v>
      </c>
      <c r="E25" s="14" t="n">
        <f aca="false">partial!E25</f>
        <v>25886</v>
      </c>
      <c r="H25" s="15"/>
    </row>
    <row r="26" customFormat="false" ht="27.2" hidden="false" customHeight="true" outlineLevel="0" collapsed="false">
      <c r="A26" s="6"/>
      <c r="B26" s="17" t="s">
        <v>48</v>
      </c>
      <c r="C26" s="6" t="s">
        <v>49</v>
      </c>
      <c r="D26" s="14" t="n">
        <f aca="false">partial!D26</f>
        <v>6151234</v>
      </c>
      <c r="E26" s="14" t="n">
        <f aca="false">partial!E26</f>
        <v>2453</v>
      </c>
      <c r="H26" s="15"/>
    </row>
    <row r="27" customFormat="false" ht="99.2" hidden="false" customHeight="true" outlineLevel="0" collapsed="false">
      <c r="A27" s="6"/>
      <c r="B27" s="13" t="s">
        <v>50</v>
      </c>
      <c r="C27" s="6" t="n">
        <v>23</v>
      </c>
      <c r="D27" s="14" t="n">
        <f aca="false">partial!D27</f>
        <v>2156699</v>
      </c>
      <c r="E27" s="14" t="n">
        <f aca="false">partial!E27</f>
        <v>0</v>
      </c>
      <c r="H27" s="15"/>
    </row>
    <row r="28" customFormat="false" ht="44.1" hidden="false" customHeight="true" outlineLevel="0" collapsed="false">
      <c r="A28" s="6"/>
      <c r="B28" s="17" t="s">
        <v>51</v>
      </c>
      <c r="C28" s="6" t="n">
        <v>24</v>
      </c>
      <c r="D28" s="14" t="n">
        <f aca="false">partial!D28</f>
        <v>0</v>
      </c>
      <c r="E28" s="14" t="n">
        <f aca="false">partial!E28</f>
        <v>0</v>
      </c>
      <c r="H28" s="15"/>
    </row>
    <row r="29" customFormat="false" ht="84.75" hidden="false" customHeight="true" outlineLevel="0" collapsed="false">
      <c r="A29" s="6"/>
      <c r="B29" s="13" t="s">
        <v>52</v>
      </c>
      <c r="C29" s="6" t="n">
        <v>25</v>
      </c>
      <c r="D29" s="14" t="n">
        <f aca="false">partial!D29</f>
        <v>29324031</v>
      </c>
      <c r="E29" s="14" t="n">
        <f aca="false">partial!E29</f>
        <v>21972428</v>
      </c>
      <c r="H29" s="15"/>
    </row>
    <row r="30" customFormat="false" ht="48.2" hidden="false" customHeight="true" outlineLevel="0" collapsed="false">
      <c r="A30" s="6"/>
      <c r="B30" s="17" t="s">
        <v>53</v>
      </c>
      <c r="C30" s="6" t="n">
        <v>26</v>
      </c>
      <c r="D30" s="14" t="n">
        <f aca="false">partial!D30</f>
        <v>778000</v>
      </c>
      <c r="E30" s="14" t="n">
        <f aca="false">partial!E30</f>
        <v>21972428</v>
      </c>
      <c r="H30" s="15"/>
    </row>
    <row r="31" customFormat="false" ht="89.45" hidden="false" customHeight="true" outlineLevel="0" collapsed="false">
      <c r="A31" s="6"/>
      <c r="B31" s="13" t="s">
        <v>54</v>
      </c>
      <c r="C31" s="6" t="n">
        <v>27</v>
      </c>
      <c r="D31" s="14" t="n">
        <f aca="false">partial!D31</f>
        <v>0</v>
      </c>
      <c r="E31" s="14" t="n">
        <f aca="false">partial!E31</f>
        <v>0</v>
      </c>
      <c r="H31" s="15"/>
    </row>
    <row r="32" customFormat="false" ht="24.75" hidden="false" customHeight="true" outlineLevel="0" collapsed="false">
      <c r="A32" s="6"/>
      <c r="B32" s="13" t="s">
        <v>55</v>
      </c>
      <c r="C32" s="10" t="n">
        <v>30</v>
      </c>
      <c r="D32" s="18" t="n">
        <f aca="false">D23+D27+D29+D31</f>
        <v>81446832</v>
      </c>
      <c r="E32" s="18" t="n">
        <f aca="false">E23+E27+E29+E31</f>
        <v>24695249</v>
      </c>
      <c r="H32" s="15"/>
    </row>
    <row r="33" customFormat="false" ht="25.5" hidden="false" customHeight="true" outlineLevel="0" collapsed="false">
      <c r="A33" s="6" t="n">
        <v>3</v>
      </c>
      <c r="B33" s="13" t="s">
        <v>56</v>
      </c>
      <c r="C33" s="10" t="n">
        <v>31</v>
      </c>
      <c r="D33" s="14" t="n">
        <f aca="false">partial!D33</f>
        <v>0</v>
      </c>
      <c r="E33" s="14" t="n">
        <f aca="false">partial!E33</f>
        <v>0</v>
      </c>
      <c r="H33" s="15"/>
    </row>
    <row r="34" customFormat="false" ht="24" hidden="false" customHeight="true" outlineLevel="0" collapsed="false">
      <c r="A34" s="6" t="n">
        <f aca="false">A33+1</f>
        <v>4</v>
      </c>
      <c r="B34" s="13" t="s">
        <v>57</v>
      </c>
      <c r="C34" s="10" t="n">
        <v>32</v>
      </c>
      <c r="D34" s="12" t="s">
        <v>20</v>
      </c>
      <c r="E34" s="12" t="s">
        <v>20</v>
      </c>
      <c r="H34" s="15"/>
    </row>
    <row r="35" customFormat="false" ht="168.4" hidden="false" customHeight="true" outlineLevel="0" collapsed="false">
      <c r="A35" s="6"/>
      <c r="B35" s="21" t="s">
        <v>58</v>
      </c>
      <c r="C35" s="6" t="n">
        <v>33</v>
      </c>
      <c r="D35" s="14" t="n">
        <f aca="false">partial!D35</f>
        <v>145593592</v>
      </c>
      <c r="E35" s="14" t="n">
        <f aca="false">partial!E35</f>
        <v>5550632</v>
      </c>
      <c r="H35" s="15"/>
    </row>
    <row r="36" customFormat="false" ht="45.6" hidden="false" customHeight="true" outlineLevel="0" collapsed="false">
      <c r="A36" s="6"/>
      <c r="B36" s="22" t="s">
        <v>59</v>
      </c>
      <c r="C36" s="6" t="s">
        <v>60</v>
      </c>
      <c r="D36" s="14" t="n">
        <f aca="false">partial!D36</f>
        <v>673262</v>
      </c>
      <c r="E36" s="14" t="n">
        <f aca="false">partial!E36</f>
        <v>121900</v>
      </c>
      <c r="H36" s="15"/>
    </row>
    <row r="37" customFormat="false" ht="21.75" hidden="false" customHeight="true" outlineLevel="0" collapsed="false">
      <c r="A37" s="6"/>
      <c r="B37" s="13" t="s">
        <v>61</v>
      </c>
      <c r="C37" s="6" t="n">
        <v>34</v>
      </c>
      <c r="D37" s="12" t="s">
        <v>20</v>
      </c>
      <c r="E37" s="12" t="s">
        <v>20</v>
      </c>
      <c r="H37" s="15"/>
    </row>
    <row r="38" customFormat="false" ht="112.15" hidden="false" customHeight="true" outlineLevel="0" collapsed="false">
      <c r="A38" s="6"/>
      <c r="B38" s="13" t="s">
        <v>62</v>
      </c>
      <c r="C38" s="6" t="n">
        <v>35</v>
      </c>
      <c r="D38" s="14" t="n">
        <f aca="false">partial!D38</f>
        <v>125358563</v>
      </c>
      <c r="E38" s="14" t="n">
        <f aca="false">partial!E38</f>
        <v>980291</v>
      </c>
      <c r="H38" s="15"/>
    </row>
    <row r="39" customFormat="false" ht="33.75" hidden="false" customHeight="true" outlineLevel="0" collapsed="false">
      <c r="A39" s="6"/>
      <c r="B39" s="17" t="s">
        <v>63</v>
      </c>
      <c r="C39" s="6" t="s">
        <v>64</v>
      </c>
      <c r="D39" s="14" t="n">
        <f aca="false">partial!D39</f>
        <v>0</v>
      </c>
      <c r="E39" s="14" t="n">
        <f aca="false">partial!E39</f>
        <v>0</v>
      </c>
      <c r="H39" s="15"/>
    </row>
    <row r="40" customFormat="false" ht="24" hidden="false" customHeight="true" outlineLevel="0" collapsed="false">
      <c r="A40" s="6"/>
      <c r="B40" s="13" t="s">
        <v>61</v>
      </c>
      <c r="C40" s="6" t="n">
        <v>36</v>
      </c>
      <c r="D40" s="12" t="s">
        <v>20</v>
      </c>
      <c r="E40" s="12" t="s">
        <v>20</v>
      </c>
      <c r="H40" s="15"/>
    </row>
    <row r="41" customFormat="false" ht="24" hidden="false" customHeight="true" outlineLevel="0" collapsed="false">
      <c r="A41" s="6"/>
      <c r="B41" s="13" t="s">
        <v>65</v>
      </c>
      <c r="C41" s="10" t="n">
        <v>40</v>
      </c>
      <c r="D41" s="18" t="n">
        <f aca="false">D35+D38+D36+D39</f>
        <v>271625417</v>
      </c>
      <c r="E41" s="18" t="n">
        <f aca="false">E35+E38+E36+E39</f>
        <v>6652823</v>
      </c>
      <c r="H41" s="15"/>
    </row>
    <row r="42" customFormat="false" ht="80.1" hidden="false" customHeight="true" outlineLevel="0" collapsed="false">
      <c r="A42" s="6" t="n">
        <v>5</v>
      </c>
      <c r="B42" s="13" t="s">
        <v>66</v>
      </c>
      <c r="C42" s="10" t="n">
        <v>41</v>
      </c>
      <c r="D42" s="14" t="n">
        <f aca="false">partial!D42</f>
        <v>0</v>
      </c>
      <c r="E42" s="14" t="n">
        <f aca="false">partial!E42</f>
        <v>0</v>
      </c>
      <c r="H42" s="15"/>
    </row>
    <row r="43" customFormat="false" ht="35.45" hidden="false" customHeight="true" outlineLevel="0" collapsed="false">
      <c r="A43" s="6"/>
      <c r="B43" s="17" t="s">
        <v>67</v>
      </c>
      <c r="C43" s="10" t="s">
        <v>68</v>
      </c>
      <c r="D43" s="14" t="n">
        <f aca="false">partial!D43</f>
        <v>0</v>
      </c>
      <c r="E43" s="14" t="n">
        <f aca="false">partial!E43</f>
        <v>0</v>
      </c>
      <c r="H43" s="15"/>
    </row>
    <row r="44" customFormat="false" ht="24.75" hidden="false" customHeight="true" outlineLevel="0" collapsed="false">
      <c r="A44" s="6" t="n">
        <v>6</v>
      </c>
      <c r="B44" s="13" t="s">
        <v>69</v>
      </c>
      <c r="C44" s="6" t="n">
        <v>42</v>
      </c>
      <c r="D44" s="14" t="n">
        <f aca="false">partial!D44</f>
        <v>591690</v>
      </c>
      <c r="E44" s="14" t="n">
        <f aca="false">partial!E44</f>
        <v>27646</v>
      </c>
      <c r="H44" s="15"/>
    </row>
    <row r="45" customFormat="false" ht="29.25" hidden="false" customHeight="true" outlineLevel="0" collapsed="false">
      <c r="A45" s="10" t="n">
        <v>7</v>
      </c>
      <c r="B45" s="13" t="s">
        <v>70</v>
      </c>
      <c r="C45" s="10" t="n">
        <v>45</v>
      </c>
      <c r="D45" s="18" t="n">
        <f aca="false">D21+D32+D33+D41+D42+D44+D43</f>
        <v>610973462</v>
      </c>
      <c r="E45" s="18" t="n">
        <f aca="false">E21+E32+E33+E41+E42+E44+E43</f>
        <v>43549301</v>
      </c>
      <c r="H45" s="15"/>
    </row>
    <row r="46" customFormat="false" ht="24" hidden="false" customHeight="true" outlineLevel="0" collapsed="false">
      <c r="A46" s="6" t="n">
        <v>8</v>
      </c>
      <c r="B46" s="13" t="s">
        <v>71</v>
      </c>
      <c r="C46" s="10" t="n">
        <v>46</v>
      </c>
      <c r="D46" s="18" t="n">
        <f aca="false">D19+D45</f>
        <v>4473577092</v>
      </c>
      <c r="E46" s="18" t="n">
        <f aca="false">E19+E45</f>
        <v>98187517</v>
      </c>
      <c r="H46" s="15"/>
    </row>
    <row r="47" customFormat="false" ht="20.25" hidden="false" customHeight="true" outlineLevel="0" collapsed="false">
      <c r="A47" s="10" t="s">
        <v>72</v>
      </c>
      <c r="B47" s="13" t="s">
        <v>73</v>
      </c>
      <c r="C47" s="6" t="n">
        <v>50</v>
      </c>
      <c r="D47" s="12" t="s">
        <v>20</v>
      </c>
      <c r="E47" s="12" t="s">
        <v>20</v>
      </c>
      <c r="H47" s="15"/>
    </row>
    <row r="48" customFormat="false" ht="38.25" hidden="false" customHeight="true" outlineLevel="0" collapsed="false">
      <c r="A48" s="6"/>
      <c r="B48" s="13" t="s">
        <v>74</v>
      </c>
      <c r="C48" s="6" t="n">
        <v>51</v>
      </c>
      <c r="D48" s="12" t="s">
        <v>20</v>
      </c>
      <c r="E48" s="12" t="s">
        <v>20</v>
      </c>
      <c r="H48" s="15"/>
    </row>
    <row r="49" customFormat="false" ht="65.85" hidden="false" customHeight="true" outlineLevel="0" collapsed="false">
      <c r="A49" s="6" t="n">
        <f aca="false">A48+1</f>
        <v>1</v>
      </c>
      <c r="B49" s="13" t="s">
        <v>75</v>
      </c>
      <c r="C49" s="6" t="n">
        <v>52</v>
      </c>
      <c r="D49" s="14" t="n">
        <f aca="false">partial!D49</f>
        <v>17063522</v>
      </c>
      <c r="E49" s="14" t="n">
        <f aca="false">partial!E49</f>
        <v>0</v>
      </c>
      <c r="H49" s="15"/>
    </row>
    <row r="50" customFormat="false" ht="33.75" hidden="false" customHeight="true" outlineLevel="0" collapsed="false">
      <c r="A50" s="6"/>
      <c r="B50" s="17" t="s">
        <v>76</v>
      </c>
      <c r="C50" s="6" t="n">
        <v>53</v>
      </c>
      <c r="D50" s="14" t="n">
        <f aca="false">partial!D50</f>
        <v>12929786</v>
      </c>
      <c r="E50" s="14" t="n">
        <f aca="false">partial!E50</f>
        <v>0</v>
      </c>
      <c r="H50" s="15"/>
    </row>
    <row r="51" customFormat="false" ht="62.45" hidden="false" customHeight="true" outlineLevel="0" collapsed="false">
      <c r="A51" s="6" t="n">
        <f aca="false">A49+1</f>
        <v>2</v>
      </c>
      <c r="B51" s="13" t="s">
        <v>77</v>
      </c>
      <c r="C51" s="6" t="n">
        <v>54</v>
      </c>
      <c r="D51" s="14" t="n">
        <f aca="false">partial!D51</f>
        <v>12198</v>
      </c>
      <c r="E51" s="14" t="n">
        <f aca="false">partial!E51</f>
        <v>0</v>
      </c>
      <c r="H51" s="15"/>
    </row>
    <row r="52" s="23" customFormat="true" ht="34.5" hidden="false" customHeight="true" outlineLevel="0" collapsed="false">
      <c r="A52" s="6" t="n">
        <f aca="false">A51+1</f>
        <v>3</v>
      </c>
      <c r="B52" s="13" t="s">
        <v>78</v>
      </c>
      <c r="C52" s="6" t="n">
        <v>55</v>
      </c>
      <c r="D52" s="14" t="n">
        <f aca="false">partial!D52</f>
        <v>1405037558</v>
      </c>
      <c r="E52" s="14" t="n">
        <f aca="false">partial!E52</f>
        <v>8785238</v>
      </c>
      <c r="H52" s="15"/>
    </row>
    <row r="53" customFormat="false" ht="23.1" hidden="false" customHeight="true" outlineLevel="0" collapsed="false">
      <c r="A53" s="10"/>
      <c r="B53" s="13" t="s">
        <v>79</v>
      </c>
      <c r="C53" s="10" t="n">
        <v>58</v>
      </c>
      <c r="D53" s="18" t="n">
        <f aca="false">D49+D51+D52</f>
        <v>1422113278</v>
      </c>
      <c r="E53" s="18" t="n">
        <f aca="false">E49+E51+E52</f>
        <v>8785238</v>
      </c>
      <c r="H53" s="15"/>
    </row>
    <row r="54" customFormat="false" ht="36" hidden="false" customHeight="true" outlineLevel="0" collapsed="false">
      <c r="A54" s="6"/>
      <c r="B54" s="13" t="s">
        <v>80</v>
      </c>
      <c r="C54" s="10" t="n">
        <v>59</v>
      </c>
      <c r="D54" s="12" t="s">
        <v>20</v>
      </c>
      <c r="E54" s="12" t="s">
        <v>20</v>
      </c>
      <c r="H54" s="15"/>
    </row>
    <row r="55" customFormat="false" ht="74.1" hidden="false" customHeight="true" outlineLevel="0" collapsed="false">
      <c r="A55" s="6" t="n">
        <v>1</v>
      </c>
      <c r="B55" s="13" t="s">
        <v>81</v>
      </c>
      <c r="C55" s="6" t="n">
        <v>60</v>
      </c>
      <c r="D55" s="14" t="n">
        <f aca="false">partial!D55</f>
        <v>4689328390</v>
      </c>
      <c r="E55" s="14" t="n">
        <f aca="false">partial!E55</f>
        <v>219842398</v>
      </c>
      <c r="H55" s="15"/>
    </row>
    <row r="56" customFormat="false" ht="33" hidden="false" customHeight="true" outlineLevel="0" collapsed="false">
      <c r="A56" s="6"/>
      <c r="B56" s="13" t="s">
        <v>82</v>
      </c>
      <c r="C56" s="6" t="s">
        <v>83</v>
      </c>
      <c r="D56" s="14" t="n">
        <f aca="false">partial!D56</f>
        <v>4567629229</v>
      </c>
      <c r="E56" s="14" t="n">
        <f aca="false">partial!E56</f>
        <v>214338263</v>
      </c>
      <c r="H56" s="15"/>
    </row>
    <row r="57" customFormat="false" ht="53.45" hidden="false" customHeight="true" outlineLevel="0" collapsed="false">
      <c r="A57" s="6"/>
      <c r="B57" s="17" t="s">
        <v>84</v>
      </c>
      <c r="C57" s="6" t="n">
        <v>61</v>
      </c>
      <c r="D57" s="14" t="n">
        <f aca="false">partial!D57</f>
        <v>17239486</v>
      </c>
      <c r="E57" s="14" t="n">
        <f aca="false">partial!E57</f>
        <v>364027</v>
      </c>
      <c r="H57" s="15"/>
    </row>
    <row r="58" s="25" customFormat="true" ht="27.75" hidden="false" customHeight="true" outlineLevel="0" collapsed="false">
      <c r="A58" s="24"/>
      <c r="B58" s="17" t="s">
        <v>85</v>
      </c>
      <c r="C58" s="6" t="s">
        <v>86</v>
      </c>
      <c r="D58" s="14" t="n">
        <f aca="false">partial!D58</f>
        <v>1314371</v>
      </c>
      <c r="E58" s="14" t="n">
        <f aca="false">partial!E58</f>
        <v>0</v>
      </c>
      <c r="H58" s="15"/>
    </row>
    <row r="59" customFormat="false" ht="98.1" hidden="false" customHeight="true" outlineLevel="0" collapsed="false">
      <c r="A59" s="6" t="n">
        <v>2</v>
      </c>
      <c r="B59" s="13" t="s">
        <v>87</v>
      </c>
      <c r="C59" s="6" t="n">
        <v>62</v>
      </c>
      <c r="D59" s="14" t="n">
        <f aca="false">partial!D59</f>
        <v>128249737</v>
      </c>
      <c r="E59" s="26" t="n">
        <f aca="false">partial!E59</f>
        <v>5197437</v>
      </c>
      <c r="H59" s="15"/>
    </row>
    <row r="60" customFormat="false" ht="27.75" hidden="false" customHeight="true" outlineLevel="0" collapsed="false">
      <c r="A60" s="6"/>
      <c r="B60" s="17" t="s">
        <v>88</v>
      </c>
      <c r="C60" s="6" t="n">
        <v>63</v>
      </c>
      <c r="D60" s="12" t="s">
        <v>20</v>
      </c>
      <c r="E60" s="27" t="s">
        <v>20</v>
      </c>
      <c r="H60" s="15"/>
    </row>
    <row r="61" customFormat="false" ht="49.7" hidden="false" customHeight="true" outlineLevel="0" collapsed="false">
      <c r="A61" s="6"/>
      <c r="B61" s="17" t="s">
        <v>89</v>
      </c>
      <c r="C61" s="6" t="s">
        <v>90</v>
      </c>
      <c r="D61" s="14" t="n">
        <f aca="false">partial!D61</f>
        <v>105629190</v>
      </c>
      <c r="E61" s="14" t="n">
        <f aca="false">partial!E61</f>
        <v>3828662</v>
      </c>
      <c r="H61" s="15"/>
    </row>
    <row r="62" customFormat="false" ht="37.5" hidden="false" customHeight="true" outlineLevel="0" collapsed="false">
      <c r="A62" s="6"/>
      <c r="B62" s="17" t="s">
        <v>91</v>
      </c>
      <c r="C62" s="6" t="n">
        <v>64</v>
      </c>
      <c r="D62" s="14" t="n">
        <f aca="false">partial!D62</f>
        <v>271830</v>
      </c>
      <c r="E62" s="26" t="n">
        <f aca="false">partial!E62</f>
        <v>550738</v>
      </c>
      <c r="H62" s="15"/>
    </row>
    <row r="63" customFormat="false" ht="141.4" hidden="false" customHeight="true" outlineLevel="0" collapsed="false">
      <c r="A63" s="6" t="n">
        <v>3</v>
      </c>
      <c r="B63" s="13" t="s">
        <v>92</v>
      </c>
      <c r="C63" s="6" t="n">
        <v>65</v>
      </c>
      <c r="D63" s="14" t="n">
        <f aca="false">partial!D63</f>
        <v>74347491</v>
      </c>
      <c r="E63" s="14" t="n">
        <f aca="false">partial!E63</f>
        <v>22038662</v>
      </c>
      <c r="H63" s="15"/>
    </row>
    <row r="64" customFormat="false" ht="36.75" hidden="false" customHeight="true" outlineLevel="0" collapsed="false">
      <c r="A64" s="6"/>
      <c r="B64" s="17" t="s">
        <v>93</v>
      </c>
      <c r="C64" s="6" t="n">
        <v>66</v>
      </c>
      <c r="D64" s="14" t="n">
        <f aca="false">partial!D64</f>
        <v>7320461</v>
      </c>
      <c r="E64" s="14" t="n">
        <f aca="false">partial!E64</f>
        <v>139253</v>
      </c>
      <c r="H64" s="15"/>
    </row>
    <row r="65" customFormat="false" ht="85.7" hidden="false" customHeight="true" outlineLevel="0" collapsed="false">
      <c r="A65" s="6" t="n">
        <v>4</v>
      </c>
      <c r="B65" s="13" t="s">
        <v>94</v>
      </c>
      <c r="C65" s="6" t="n">
        <v>70</v>
      </c>
      <c r="D65" s="14" t="n">
        <f aca="false">partial!D65</f>
        <v>0</v>
      </c>
      <c r="E65" s="14" t="n">
        <f aca="false">partial!E65</f>
        <v>0</v>
      </c>
      <c r="H65" s="15"/>
    </row>
    <row r="66" customFormat="false" ht="102.6" hidden="false" customHeight="true" outlineLevel="0" collapsed="false">
      <c r="A66" s="6" t="n">
        <f aca="false">A65+1</f>
        <v>5</v>
      </c>
      <c r="B66" s="13" t="s">
        <v>95</v>
      </c>
      <c r="C66" s="6" t="n">
        <v>71</v>
      </c>
      <c r="D66" s="14" t="n">
        <f aca="false">partial!D66</f>
        <v>16988</v>
      </c>
      <c r="E66" s="14" t="n">
        <f aca="false">partial!E66</f>
        <v>0</v>
      </c>
      <c r="H66" s="15"/>
    </row>
    <row r="67" customFormat="false" ht="39.75" hidden="false" customHeight="true" outlineLevel="0" collapsed="false">
      <c r="A67" s="6" t="n">
        <f aca="false">A66+1</f>
        <v>6</v>
      </c>
      <c r="B67" s="13" t="s">
        <v>96</v>
      </c>
      <c r="C67" s="6" t="n">
        <v>72</v>
      </c>
      <c r="D67" s="14" t="n">
        <f aca="false">partial!D67</f>
        <v>181386070</v>
      </c>
      <c r="E67" s="14" t="n">
        <f aca="false">partial!E67</f>
        <v>6565801</v>
      </c>
      <c r="H67" s="15"/>
    </row>
    <row r="68" customFormat="false" ht="66.75" hidden="false" customHeight="true" outlineLevel="0" collapsed="false">
      <c r="A68" s="6" t="n">
        <f aca="false">A67+1</f>
        <v>7</v>
      </c>
      <c r="B68" s="13" t="s">
        <v>97</v>
      </c>
      <c r="C68" s="6" t="n">
        <v>73</v>
      </c>
      <c r="D68" s="14" t="n">
        <f aca="false">partial!D68</f>
        <v>0</v>
      </c>
      <c r="E68" s="14" t="n">
        <f aca="false">partial!E68</f>
        <v>0</v>
      </c>
      <c r="H68" s="15"/>
    </row>
    <row r="69" customFormat="false" ht="24.75" hidden="false" customHeight="true" outlineLevel="0" collapsed="false">
      <c r="A69" s="6"/>
      <c r="B69" s="13" t="s">
        <v>98</v>
      </c>
      <c r="C69" s="6" t="s">
        <v>99</v>
      </c>
      <c r="D69" s="12" t="s">
        <v>20</v>
      </c>
      <c r="E69" s="12" t="s">
        <v>20</v>
      </c>
      <c r="H69" s="15"/>
    </row>
    <row r="70" customFormat="false" ht="22.7" hidden="false" customHeight="true" outlineLevel="0" collapsed="false">
      <c r="A70" s="6" t="n">
        <f aca="false">A68+1</f>
        <v>8</v>
      </c>
      <c r="B70" s="13" t="s">
        <v>100</v>
      </c>
      <c r="C70" s="6" t="n">
        <v>74</v>
      </c>
      <c r="D70" s="14" t="n">
        <f aca="false">partial!D70</f>
        <v>53134</v>
      </c>
      <c r="E70" s="14" t="n">
        <f aca="false">partial!E70</f>
        <v>0</v>
      </c>
      <c r="H70" s="15"/>
    </row>
    <row r="71" customFormat="false" ht="33" hidden="false" customHeight="true" outlineLevel="0" collapsed="false">
      <c r="A71" s="6" t="n">
        <f aca="false">A70+1</f>
        <v>9</v>
      </c>
      <c r="B71" s="28" t="s">
        <v>101</v>
      </c>
      <c r="C71" s="6" t="n">
        <v>75</v>
      </c>
      <c r="D71" s="14" t="n">
        <f aca="false">partial!D71</f>
        <v>0</v>
      </c>
      <c r="E71" s="14" t="n">
        <f aca="false">partial!E71</f>
        <v>9624</v>
      </c>
      <c r="H71" s="15"/>
    </row>
    <row r="72" customFormat="false" ht="31.9" hidden="false" customHeight="true" outlineLevel="0" collapsed="false">
      <c r="A72" s="10" t="n">
        <v>10</v>
      </c>
      <c r="B72" s="13" t="s">
        <v>102</v>
      </c>
      <c r="C72" s="10" t="n">
        <v>78</v>
      </c>
      <c r="D72" s="18" t="n">
        <f aca="false">D55+D59+D63+D65+D66+D67+D68+D70+D71</f>
        <v>5073381810</v>
      </c>
      <c r="E72" s="18" t="n">
        <f aca="false">E55+E59+E63+E65+E66+E67+E68+E70+E71</f>
        <v>253653922</v>
      </c>
      <c r="H72" s="15"/>
    </row>
    <row r="73" customFormat="false" ht="24.75" hidden="false" customHeight="true" outlineLevel="0" collapsed="false">
      <c r="A73" s="10" t="n">
        <v>11</v>
      </c>
      <c r="B73" s="13" t="s">
        <v>103</v>
      </c>
      <c r="C73" s="10" t="n">
        <v>79</v>
      </c>
      <c r="D73" s="18" t="n">
        <f aca="false">D53+D72</f>
        <v>6495495088</v>
      </c>
      <c r="E73" s="18" t="n">
        <f aca="false">E53+E72</f>
        <v>262439160</v>
      </c>
      <c r="H73" s="15"/>
    </row>
    <row r="74" customFormat="false" ht="33" hidden="false" customHeight="true" outlineLevel="0" collapsed="false">
      <c r="A74" s="6" t="n">
        <v>12</v>
      </c>
      <c r="B74" s="13" t="s">
        <v>104</v>
      </c>
      <c r="C74" s="10" t="n">
        <v>80</v>
      </c>
      <c r="D74" s="18" t="n">
        <f aca="false">D46-D73</f>
        <v>-2021917996</v>
      </c>
      <c r="E74" s="18" t="n">
        <f aca="false">E46-E73</f>
        <v>-164251643</v>
      </c>
      <c r="H74" s="15"/>
    </row>
    <row r="75" customFormat="false" ht="27" hidden="false" customHeight="true" outlineLevel="0" collapsed="false">
      <c r="A75" s="29" t="s">
        <v>105</v>
      </c>
      <c r="B75" s="30" t="s">
        <v>106</v>
      </c>
      <c r="C75" s="31" t="n">
        <v>83</v>
      </c>
      <c r="D75" s="32" t="s">
        <v>20</v>
      </c>
      <c r="E75" s="32" t="s">
        <v>20</v>
      </c>
      <c r="H75" s="15"/>
    </row>
    <row r="76" customFormat="false" ht="59.1" hidden="false" customHeight="true" outlineLevel="0" collapsed="false">
      <c r="A76" s="6" t="n">
        <v>1</v>
      </c>
      <c r="B76" s="33" t="s">
        <v>107</v>
      </c>
      <c r="C76" s="6" t="n">
        <v>84</v>
      </c>
      <c r="D76" s="14" t="n">
        <f aca="false">partial!D76</f>
        <v>3395420301</v>
      </c>
      <c r="E76" s="14" t="n">
        <f aca="false">partial!E76</f>
        <v>0</v>
      </c>
      <c r="H76" s="15"/>
    </row>
    <row r="77" customFormat="false" ht="34.5" hidden="false" customHeight="true" outlineLevel="0" collapsed="false">
      <c r="A77" s="6" t="n">
        <f aca="false">A76+1</f>
        <v>2</v>
      </c>
      <c r="B77" s="33" t="s">
        <v>108</v>
      </c>
      <c r="C77" s="6" t="n">
        <v>85</v>
      </c>
      <c r="D77" s="14" t="n">
        <f aca="false">IF(partial!D77-partial!D78&gt;0,partial!D77-partial!D78,0)</f>
        <v>0</v>
      </c>
      <c r="E77" s="14" t="n">
        <f aca="false">IF(partial!E77-partial!E78&gt;0,partial!E77-partial!E78,0)</f>
        <v>0</v>
      </c>
      <c r="H77" s="15"/>
    </row>
    <row r="78" customFormat="false" ht="33.4" hidden="false" customHeight="true" outlineLevel="0" collapsed="false">
      <c r="A78" s="6" t="n">
        <f aca="false">A77+1</f>
        <v>3</v>
      </c>
      <c r="B78" s="33" t="s">
        <v>109</v>
      </c>
      <c r="C78" s="6" t="n">
        <v>86</v>
      </c>
      <c r="D78" s="14" t="n">
        <f aca="false">IF(partial!D78-partial!D77&gt;0,partial!D78-partial!D77,0)</f>
        <v>540103307</v>
      </c>
      <c r="E78" s="14" t="n">
        <f aca="false">IF(partial!E78-partial!E77&gt;0,partial!E78-partial!E77,0)</f>
        <v>5628144</v>
      </c>
      <c r="H78" s="15"/>
    </row>
    <row r="79" customFormat="false" ht="30.6" hidden="false" customHeight="true" outlineLevel="0" collapsed="false">
      <c r="A79" s="6" t="n">
        <f aca="false">A78+1</f>
        <v>4</v>
      </c>
      <c r="B79" s="33" t="s">
        <v>110</v>
      </c>
      <c r="C79" s="6" t="n">
        <v>87</v>
      </c>
      <c r="D79" s="14" t="n">
        <f aca="false">IF(partial!D79-partial!D80&gt;0,partial!D79-partial!D80,0)</f>
        <v>0</v>
      </c>
      <c r="E79" s="14" t="n">
        <f aca="false">IF(partial!E79-partial!E80&gt;0,partial!E79-partial!E80,0)</f>
        <v>0</v>
      </c>
      <c r="H79" s="15"/>
    </row>
    <row r="80" customFormat="false" ht="29.25" hidden="false" customHeight="true" outlineLevel="0" collapsed="false">
      <c r="A80" s="6" t="n">
        <f aca="false">A79+1</f>
        <v>5</v>
      </c>
      <c r="B80" s="33" t="s">
        <v>111</v>
      </c>
      <c r="C80" s="6" t="n">
        <v>88</v>
      </c>
      <c r="D80" s="14" t="n">
        <f aca="false">IF(partial!D80-partial!D79&gt;0,partial!D80-partial!D79,0)</f>
        <v>4877234990</v>
      </c>
      <c r="E80" s="14" t="n">
        <f aca="false">IF(partial!E80-partial!E79&gt;0,partial!E80-partial!E79,0)</f>
        <v>158623499</v>
      </c>
      <c r="H80" s="15"/>
    </row>
    <row r="81" customFormat="false" ht="34.5" hidden="false" customHeight="true" outlineLevel="0" collapsed="false">
      <c r="A81" s="10"/>
      <c r="B81" s="33" t="s">
        <v>112</v>
      </c>
      <c r="C81" s="10" t="n">
        <v>90</v>
      </c>
      <c r="D81" s="18" t="n">
        <f aca="false">D76+D77-D78+D79-D80</f>
        <v>-2021917996</v>
      </c>
      <c r="E81" s="18" t="n">
        <f aca="false">E76+E77-E78+E79-E80</f>
        <v>-164251643</v>
      </c>
      <c r="H81" s="15"/>
    </row>
    <row r="82" customFormat="false" ht="17.45" hidden="false" customHeight="true" outlineLevel="0" collapsed="false">
      <c r="A82" s="34"/>
      <c r="B82" s="34"/>
      <c r="C82" s="34"/>
      <c r="D82" s="35" t="n">
        <f aca="false">D74-D81</f>
        <v>0</v>
      </c>
      <c r="E82" s="35" t="n">
        <f aca="false">E74-E81</f>
        <v>0</v>
      </c>
      <c r="H82" s="15"/>
    </row>
    <row r="83" customFormat="false" ht="3.2" hidden="false" customHeight="true" outlineLevel="0" collapsed="false">
      <c r="A83" s="34"/>
      <c r="B83" s="36"/>
      <c r="C83" s="34"/>
      <c r="D83" s="37"/>
      <c r="E83" s="37"/>
      <c r="H83" s="15"/>
    </row>
    <row r="84" customFormat="false" ht="0.75" hidden="false" customHeight="true" outlineLevel="0" collapsed="false">
      <c r="A84" s="34"/>
      <c r="B84" s="36"/>
      <c r="C84" s="34"/>
      <c r="D84" s="37"/>
      <c r="E84" s="37"/>
      <c r="H84" s="15"/>
    </row>
    <row r="85" customFormat="false" ht="24" hidden="false" customHeight="true" outlineLevel="0" collapsed="false">
      <c r="A85" s="38"/>
      <c r="B85" s="38" t="s">
        <v>113</v>
      </c>
      <c r="C85" s="39" t="s">
        <v>114</v>
      </c>
      <c r="D85" s="40"/>
      <c r="E85" s="41" t="s">
        <v>115</v>
      </c>
    </row>
    <row r="86" customFormat="false" ht="23.25" hidden="false" customHeight="true" outlineLevel="0" collapsed="false">
      <c r="A86" s="38"/>
      <c r="B86" s="38" t="s">
        <v>116</v>
      </c>
      <c r="C86" s="39" t="s">
        <v>117</v>
      </c>
      <c r="D86" s="40"/>
      <c r="E86" s="41" t="s">
        <v>118</v>
      </c>
    </row>
    <row r="87" customFormat="false" ht="23.25" hidden="false" customHeight="true" outlineLevel="0" collapsed="false">
      <c r="A87" s="38"/>
      <c r="B87" s="38" t="s">
        <v>119</v>
      </c>
      <c r="C87" s="39" t="s">
        <v>120</v>
      </c>
      <c r="D87" s="40"/>
      <c r="E87" s="41" t="s">
        <v>121</v>
      </c>
    </row>
    <row r="88" customFormat="false" ht="48.2" hidden="false" customHeight="true" outlineLevel="0" collapsed="false">
      <c r="A88" s="38"/>
      <c r="B88" s="38"/>
      <c r="C88" s="40"/>
      <c r="D88" s="40"/>
      <c r="E88" s="40"/>
    </row>
    <row r="89" customFormat="false" ht="23.25" hidden="false" customHeight="true" outlineLevel="0" collapsed="false">
      <c r="A89" s="38"/>
      <c r="B89" s="38"/>
      <c r="C89" s="40"/>
      <c r="D89" s="40"/>
      <c r="E89" s="39"/>
    </row>
    <row r="90" customFormat="false" ht="23.25" hidden="false" customHeight="true" outlineLevel="0" collapsed="false">
      <c r="A90" s="34"/>
      <c r="B90" s="40"/>
      <c r="C90" s="40"/>
      <c r="D90" s="40"/>
      <c r="E90" s="39"/>
    </row>
    <row r="91" customFormat="false" ht="23.25" hidden="false" customHeight="true" outlineLevel="0" collapsed="false">
      <c r="A91" s="34"/>
      <c r="B91" s="40"/>
      <c r="C91" s="40"/>
      <c r="D91" s="40"/>
      <c r="E91" s="39"/>
    </row>
    <row r="92" customFormat="false" ht="23.25" hidden="false" customHeight="true" outlineLevel="0" collapsed="false">
      <c r="A92" s="34"/>
      <c r="B92" s="40"/>
      <c r="C92" s="40"/>
      <c r="D92" s="40"/>
      <c r="E92" s="39"/>
    </row>
    <row r="93" customFormat="false" ht="23.25" hidden="false" customHeight="true" outlineLevel="0" collapsed="false">
      <c r="A93" s="34"/>
      <c r="B93" s="40"/>
      <c r="C93" s="40"/>
      <c r="D93" s="40"/>
      <c r="E93" s="40"/>
    </row>
    <row r="94" customFormat="false" ht="23.25" hidden="false" customHeight="true" outlineLevel="0" collapsed="false">
      <c r="A94" s="34"/>
      <c r="B94" s="40"/>
      <c r="C94" s="40"/>
      <c r="D94" s="40"/>
      <c r="E94" s="40"/>
    </row>
    <row r="95" customFormat="false" ht="23.25" hidden="false" customHeight="true" outlineLevel="0" collapsed="false">
      <c r="A95" s="34"/>
      <c r="B95" s="40"/>
      <c r="C95" s="40"/>
      <c r="D95" s="40"/>
      <c r="E95" s="40"/>
    </row>
    <row r="96" customFormat="false" ht="23.25" hidden="false" customHeight="true" outlineLevel="0" collapsed="false">
      <c r="A96" s="34"/>
      <c r="B96" s="40"/>
      <c r="C96" s="40"/>
      <c r="D96" s="40"/>
      <c r="E96" s="40"/>
    </row>
    <row r="97" customFormat="false" ht="23.25" hidden="false" customHeight="true" outlineLevel="0" collapsed="false">
      <c r="A97" s="34"/>
      <c r="B97" s="42"/>
      <c r="C97" s="40"/>
      <c r="D97" s="40"/>
      <c r="E97" s="40"/>
    </row>
    <row r="98" customFormat="false" ht="23.25" hidden="false" customHeight="true" outlineLevel="0" collapsed="false">
      <c r="A98" s="34"/>
      <c r="B98" s="42"/>
      <c r="C98" s="40"/>
      <c r="D98" s="40"/>
      <c r="E98" s="40"/>
    </row>
    <row r="99" customFormat="false" ht="23.25" hidden="false" customHeight="true" outlineLevel="0" collapsed="false">
      <c r="A99" s="34"/>
      <c r="B99" s="42"/>
      <c r="C99" s="40"/>
      <c r="D99" s="40"/>
      <c r="E99" s="40"/>
    </row>
    <row r="100" customFormat="false" ht="23.25" hidden="false" customHeight="true" outlineLevel="0" collapsed="false">
      <c r="A100" s="34"/>
      <c r="B100" s="42"/>
      <c r="C100" s="40"/>
      <c r="D100" s="40"/>
      <c r="E100" s="40"/>
    </row>
    <row r="101" customFormat="false" ht="23.25" hidden="false" customHeight="true" outlineLevel="0" collapsed="false">
      <c r="A101" s="34"/>
      <c r="B101" s="42"/>
      <c r="C101" s="40"/>
      <c r="D101" s="40"/>
      <c r="E101" s="40"/>
    </row>
    <row r="102" customFormat="false" ht="23.25" hidden="false" customHeight="true" outlineLevel="0" collapsed="false">
      <c r="A102" s="34"/>
      <c r="B102" s="42"/>
      <c r="C102" s="40"/>
      <c r="D102" s="40"/>
      <c r="E102" s="40"/>
    </row>
    <row r="103" customFormat="false" ht="23.25" hidden="false" customHeight="true" outlineLevel="0" collapsed="false">
      <c r="A103" s="34"/>
      <c r="B103" s="43"/>
      <c r="C103" s="34"/>
    </row>
    <row r="104" customFormat="false" ht="23.25" hidden="false" customHeight="true" outlineLevel="0" collapsed="false">
      <c r="A104" s="34"/>
      <c r="B104" s="43"/>
      <c r="C104" s="34"/>
      <c r="D104" s="35"/>
      <c r="E104" s="35"/>
    </row>
    <row r="105" customFormat="false" ht="18" hidden="false" customHeight="false" outlineLevel="0" collapsed="false">
      <c r="A105" s="34"/>
      <c r="B105" s="43"/>
      <c r="C105" s="34"/>
      <c r="D105" s="35"/>
      <c r="E105" s="35"/>
    </row>
    <row r="106" customFormat="false" ht="18" hidden="false" customHeight="false" outlineLevel="0" collapsed="false">
      <c r="A106" s="34"/>
      <c r="B106" s="43"/>
      <c r="C106" s="34"/>
      <c r="D106" s="35"/>
      <c r="E106" s="35"/>
    </row>
    <row r="107" customFormat="false" ht="18" hidden="false" customHeight="false" outlineLevel="0" collapsed="false">
      <c r="A107" s="34"/>
      <c r="B107" s="43"/>
      <c r="C107" s="34"/>
      <c r="D107" s="35"/>
      <c r="E107" s="35"/>
    </row>
    <row r="108" customFormat="false" ht="18" hidden="false" customHeight="false" outlineLevel="0" collapsed="false">
      <c r="A108" s="34"/>
      <c r="B108" s="43"/>
      <c r="C108" s="34"/>
      <c r="D108" s="35"/>
      <c r="E108" s="35"/>
    </row>
    <row r="109" customFormat="false" ht="18" hidden="false" customHeight="false" outlineLevel="0" collapsed="false">
      <c r="A109" s="34"/>
      <c r="B109" s="43"/>
      <c r="C109" s="34"/>
      <c r="D109" s="35"/>
      <c r="E109" s="35"/>
    </row>
    <row r="110" customFormat="false" ht="18" hidden="false" customHeight="false" outlineLevel="0" collapsed="false">
      <c r="A110" s="34"/>
      <c r="B110" s="43"/>
      <c r="C110" s="34"/>
      <c r="D110" s="35"/>
      <c r="E110" s="35"/>
    </row>
    <row r="111" customFormat="false" ht="18" hidden="false" customHeight="false" outlineLevel="0" collapsed="false">
      <c r="A111" s="34"/>
      <c r="B111" s="43"/>
      <c r="C111" s="34"/>
      <c r="D111" s="35"/>
      <c r="E111" s="35"/>
    </row>
    <row r="112" customFormat="false" ht="18" hidden="false" customHeight="false" outlineLevel="0" collapsed="false">
      <c r="A112" s="34"/>
      <c r="B112" s="43"/>
      <c r="C112" s="34"/>
      <c r="D112" s="35"/>
      <c r="E112" s="35"/>
    </row>
    <row r="113" customFormat="false" ht="18" hidden="false" customHeight="false" outlineLevel="0" collapsed="false">
      <c r="A113" s="34"/>
      <c r="B113" s="43"/>
      <c r="C113" s="34"/>
      <c r="D113" s="35"/>
      <c r="E113" s="35"/>
    </row>
    <row r="114" customFormat="false" ht="18" hidden="false" customHeight="false" outlineLevel="0" collapsed="false">
      <c r="A114" s="34"/>
      <c r="B114" s="43"/>
      <c r="C114" s="34"/>
      <c r="D114" s="35"/>
      <c r="E114" s="35"/>
    </row>
    <row r="115" customFormat="false" ht="18" hidden="false" customHeight="false" outlineLevel="0" collapsed="false">
      <c r="A115" s="34"/>
      <c r="B115" s="43"/>
      <c r="C115" s="34"/>
      <c r="D115" s="35"/>
      <c r="E115" s="35"/>
    </row>
    <row r="116" customFormat="false" ht="18" hidden="false" customHeight="false" outlineLevel="0" collapsed="false">
      <c r="A116" s="34"/>
      <c r="B116" s="43"/>
      <c r="C116" s="34"/>
      <c r="D116" s="35"/>
      <c r="E116" s="35"/>
    </row>
    <row r="117" customFormat="false" ht="18" hidden="false" customHeight="false" outlineLevel="0" collapsed="false">
      <c r="A117" s="34"/>
      <c r="B117" s="43"/>
      <c r="C117" s="34"/>
      <c r="D117" s="35"/>
      <c r="E117" s="35"/>
    </row>
    <row r="118" customFormat="false" ht="18" hidden="false" customHeight="false" outlineLevel="0" collapsed="false">
      <c r="A118" s="34"/>
      <c r="B118" s="43"/>
      <c r="C118" s="34"/>
      <c r="D118" s="35"/>
      <c r="E118" s="35"/>
    </row>
    <row r="119" customFormat="false" ht="18" hidden="false" customHeight="false" outlineLevel="0" collapsed="false">
      <c r="A119" s="34"/>
      <c r="B119" s="43"/>
      <c r="C119" s="34"/>
      <c r="D119" s="35"/>
      <c r="E119" s="35"/>
    </row>
    <row r="120" customFormat="false" ht="18" hidden="false" customHeight="false" outlineLevel="0" collapsed="false">
      <c r="A120" s="34"/>
      <c r="B120" s="43"/>
      <c r="C120" s="34"/>
      <c r="D120" s="35"/>
      <c r="E120" s="35"/>
    </row>
    <row r="121" customFormat="false" ht="18" hidden="false" customHeight="false" outlineLevel="0" collapsed="false">
      <c r="A121" s="34"/>
      <c r="B121" s="43"/>
      <c r="C121" s="34"/>
      <c r="D121" s="35"/>
      <c r="E121" s="35"/>
    </row>
    <row r="122" customFormat="false" ht="18" hidden="false" customHeight="false" outlineLevel="0" collapsed="false">
      <c r="A122" s="34"/>
      <c r="B122" s="43"/>
      <c r="C122" s="34"/>
      <c r="D122" s="35"/>
      <c r="E122" s="35"/>
    </row>
    <row r="123" customFormat="false" ht="18" hidden="false" customHeight="false" outlineLevel="0" collapsed="false">
      <c r="A123" s="34"/>
      <c r="B123" s="43"/>
      <c r="C123" s="34"/>
      <c r="D123" s="35"/>
      <c r="E123" s="35"/>
    </row>
    <row r="124" customFormat="false" ht="18" hidden="false" customHeight="false" outlineLevel="0" collapsed="false">
      <c r="A124" s="34"/>
      <c r="B124" s="43"/>
      <c r="C124" s="34"/>
      <c r="D124" s="35"/>
      <c r="E124" s="35"/>
    </row>
    <row r="125" customFormat="false" ht="18" hidden="false" customHeight="false" outlineLevel="0" collapsed="false">
      <c r="A125" s="34"/>
      <c r="B125" s="43"/>
      <c r="C125" s="34"/>
      <c r="D125" s="35"/>
      <c r="E125" s="35"/>
    </row>
    <row r="126" customFormat="false" ht="18" hidden="false" customHeight="false" outlineLevel="0" collapsed="false">
      <c r="A126" s="34"/>
      <c r="B126" s="43"/>
      <c r="C126" s="34"/>
      <c r="D126" s="35"/>
      <c r="E126" s="35"/>
    </row>
    <row r="127" customFormat="false" ht="18" hidden="false" customHeight="false" outlineLevel="0" collapsed="false">
      <c r="A127" s="34"/>
      <c r="B127" s="43"/>
      <c r="C127" s="34"/>
      <c r="D127" s="35"/>
      <c r="E127" s="35"/>
    </row>
    <row r="128" customFormat="false" ht="18" hidden="false" customHeight="false" outlineLevel="0" collapsed="false">
      <c r="A128" s="34"/>
      <c r="B128" s="43"/>
      <c r="C128" s="34"/>
      <c r="D128" s="35"/>
      <c r="E128" s="35"/>
    </row>
    <row r="129" customFormat="false" ht="18" hidden="false" customHeight="false" outlineLevel="0" collapsed="false">
      <c r="A129" s="34"/>
      <c r="B129" s="43"/>
      <c r="C129" s="34"/>
      <c r="D129" s="35"/>
      <c r="E129" s="35"/>
    </row>
    <row r="130" customFormat="false" ht="18" hidden="false" customHeight="false" outlineLevel="0" collapsed="false">
      <c r="A130" s="34"/>
      <c r="B130" s="43"/>
      <c r="C130" s="34"/>
      <c r="D130" s="35"/>
      <c r="E130" s="35"/>
    </row>
    <row r="131" customFormat="false" ht="18" hidden="false" customHeight="false" outlineLevel="0" collapsed="false">
      <c r="A131" s="34"/>
      <c r="B131" s="43"/>
      <c r="C131" s="34"/>
      <c r="D131" s="35"/>
      <c r="E131" s="35"/>
    </row>
    <row r="132" customFormat="false" ht="18" hidden="false" customHeight="false" outlineLevel="0" collapsed="false">
      <c r="A132" s="34"/>
      <c r="B132" s="43"/>
      <c r="C132" s="34"/>
      <c r="D132" s="35"/>
      <c r="E132" s="35"/>
    </row>
    <row r="133" customFormat="false" ht="18" hidden="false" customHeight="false" outlineLevel="0" collapsed="false">
      <c r="A133" s="34"/>
      <c r="B133" s="43"/>
      <c r="C133" s="34"/>
      <c r="D133" s="35"/>
      <c r="E133" s="35"/>
    </row>
    <row r="134" customFormat="false" ht="18" hidden="false" customHeight="false" outlineLevel="0" collapsed="false">
      <c r="A134" s="34"/>
      <c r="B134" s="43"/>
      <c r="C134" s="34"/>
      <c r="D134" s="35"/>
      <c r="E134" s="35"/>
    </row>
    <row r="135" customFormat="false" ht="18" hidden="false" customHeight="false" outlineLevel="0" collapsed="false">
      <c r="A135" s="34"/>
      <c r="B135" s="43"/>
      <c r="C135" s="34"/>
      <c r="D135" s="35"/>
      <c r="E135" s="35"/>
    </row>
    <row r="136" customFormat="false" ht="18" hidden="false" customHeight="false" outlineLevel="0" collapsed="false">
      <c r="A136" s="34"/>
      <c r="B136" s="43"/>
      <c r="C136" s="34"/>
      <c r="D136" s="35"/>
      <c r="E136" s="35"/>
    </row>
    <row r="137" customFormat="false" ht="18" hidden="false" customHeight="false" outlineLevel="0" collapsed="false">
      <c r="A137" s="34"/>
      <c r="B137" s="43"/>
      <c r="C137" s="34"/>
      <c r="D137" s="35"/>
      <c r="E137" s="35"/>
    </row>
    <row r="138" customFormat="false" ht="18" hidden="false" customHeight="false" outlineLevel="0" collapsed="false">
      <c r="A138" s="34"/>
      <c r="B138" s="43"/>
      <c r="C138" s="34"/>
      <c r="D138" s="35"/>
      <c r="E138" s="35"/>
    </row>
    <row r="139" customFormat="false" ht="18" hidden="false" customHeight="false" outlineLevel="0" collapsed="false">
      <c r="A139" s="34"/>
      <c r="B139" s="43"/>
      <c r="C139" s="34"/>
      <c r="D139" s="35"/>
      <c r="E139" s="35"/>
    </row>
    <row r="140" customFormat="false" ht="18" hidden="false" customHeight="false" outlineLevel="0" collapsed="false">
      <c r="A140" s="34"/>
      <c r="B140" s="43"/>
      <c r="C140" s="34"/>
      <c r="D140" s="35"/>
      <c r="E140" s="35"/>
    </row>
    <row r="141" customFormat="false" ht="18" hidden="false" customHeight="false" outlineLevel="0" collapsed="false">
      <c r="A141" s="34"/>
      <c r="B141" s="43"/>
      <c r="C141" s="34"/>
      <c r="D141" s="35"/>
      <c r="E141" s="35"/>
    </row>
    <row r="142" customFormat="false" ht="18" hidden="false" customHeight="false" outlineLevel="0" collapsed="false">
      <c r="A142" s="34"/>
      <c r="B142" s="43"/>
      <c r="C142" s="34"/>
      <c r="D142" s="35"/>
      <c r="E142" s="35"/>
    </row>
    <row r="143" customFormat="false" ht="18" hidden="false" customHeight="false" outlineLevel="0" collapsed="false">
      <c r="A143" s="34"/>
      <c r="B143" s="43"/>
      <c r="C143" s="34"/>
      <c r="D143" s="35"/>
      <c r="E143" s="35"/>
    </row>
    <row r="144" customFormat="false" ht="18" hidden="false" customHeight="false" outlineLevel="0" collapsed="false">
      <c r="A144" s="34"/>
      <c r="B144" s="43"/>
      <c r="C144" s="34"/>
      <c r="D144" s="35"/>
      <c r="E144" s="35"/>
    </row>
    <row r="145" customFormat="false" ht="18" hidden="false" customHeight="false" outlineLevel="0" collapsed="false">
      <c r="A145" s="34"/>
      <c r="B145" s="43"/>
      <c r="C145" s="34"/>
      <c r="D145" s="35"/>
      <c r="E145" s="35"/>
    </row>
    <row r="146" customFormat="false" ht="18" hidden="false" customHeight="false" outlineLevel="0" collapsed="false">
      <c r="A146" s="34"/>
      <c r="B146" s="43"/>
      <c r="C146" s="34"/>
      <c r="D146" s="35"/>
      <c r="E146" s="35"/>
    </row>
    <row r="147" customFormat="false" ht="18" hidden="false" customHeight="false" outlineLevel="0" collapsed="false">
      <c r="A147" s="34"/>
      <c r="B147" s="43"/>
      <c r="C147" s="34"/>
      <c r="D147" s="35"/>
      <c r="E147" s="35"/>
    </row>
    <row r="148" customFormat="false" ht="18" hidden="false" customHeight="false" outlineLevel="0" collapsed="false">
      <c r="A148" s="34"/>
      <c r="B148" s="43"/>
      <c r="C148" s="34"/>
      <c r="D148" s="35"/>
      <c r="E148" s="35"/>
    </row>
    <row r="149" customFormat="false" ht="18" hidden="false" customHeight="false" outlineLevel="0" collapsed="false">
      <c r="A149" s="34"/>
      <c r="B149" s="43"/>
      <c r="C149" s="34"/>
      <c r="D149" s="35"/>
      <c r="E149" s="35"/>
    </row>
    <row r="150" customFormat="false" ht="18" hidden="false" customHeight="false" outlineLevel="0" collapsed="false">
      <c r="A150" s="34"/>
      <c r="B150" s="43"/>
      <c r="C150" s="34"/>
      <c r="D150" s="35"/>
      <c r="E150" s="35"/>
    </row>
    <row r="151" customFormat="false" ht="18" hidden="false" customHeight="false" outlineLevel="0" collapsed="false">
      <c r="A151" s="34"/>
      <c r="B151" s="43"/>
      <c r="C151" s="34"/>
      <c r="D151" s="35"/>
      <c r="E151" s="35"/>
    </row>
    <row r="152" customFormat="false" ht="18" hidden="false" customHeight="false" outlineLevel="0" collapsed="false">
      <c r="A152" s="34"/>
      <c r="B152" s="43"/>
      <c r="C152" s="34"/>
      <c r="D152" s="35"/>
      <c r="E152" s="35"/>
    </row>
    <row r="153" customFormat="false" ht="18" hidden="false" customHeight="false" outlineLevel="0" collapsed="false">
      <c r="A153" s="34"/>
      <c r="B153" s="43"/>
      <c r="C153" s="34"/>
      <c r="D153" s="35"/>
      <c r="E153" s="35"/>
    </row>
    <row r="154" customFormat="false" ht="18" hidden="false" customHeight="false" outlineLevel="0" collapsed="false">
      <c r="A154" s="34"/>
      <c r="B154" s="43"/>
      <c r="C154" s="34"/>
      <c r="D154" s="35"/>
      <c r="E154" s="35"/>
    </row>
    <row r="155" customFormat="false" ht="18" hidden="false" customHeight="false" outlineLevel="0" collapsed="false">
      <c r="A155" s="34"/>
      <c r="B155" s="43"/>
      <c r="C155" s="34"/>
      <c r="D155" s="35"/>
      <c r="E155" s="35"/>
    </row>
    <row r="156" customFormat="false" ht="18" hidden="false" customHeight="false" outlineLevel="0" collapsed="false">
      <c r="A156" s="34"/>
      <c r="B156" s="43"/>
      <c r="C156" s="34"/>
      <c r="D156" s="35"/>
      <c r="E156" s="35"/>
    </row>
    <row r="157" customFormat="false" ht="18" hidden="false" customHeight="false" outlineLevel="0" collapsed="false">
      <c r="A157" s="34"/>
      <c r="B157" s="43"/>
      <c r="C157" s="34"/>
      <c r="D157" s="35"/>
      <c r="E157" s="35"/>
    </row>
    <row r="158" customFormat="false" ht="18" hidden="false" customHeight="false" outlineLevel="0" collapsed="false">
      <c r="A158" s="34"/>
      <c r="B158" s="43"/>
      <c r="C158" s="34"/>
      <c r="D158" s="35"/>
      <c r="E158" s="35"/>
    </row>
    <row r="159" customFormat="false" ht="18" hidden="false" customHeight="false" outlineLevel="0" collapsed="false">
      <c r="A159" s="34"/>
      <c r="B159" s="43"/>
      <c r="C159" s="34"/>
      <c r="D159" s="35"/>
      <c r="E159" s="35"/>
    </row>
    <row r="160" customFormat="false" ht="18" hidden="false" customHeight="false" outlineLevel="0" collapsed="false">
      <c r="A160" s="34"/>
      <c r="B160" s="43"/>
      <c r="C160" s="34"/>
      <c r="D160" s="35"/>
      <c r="E160" s="35"/>
    </row>
    <row r="161" customFormat="false" ht="18" hidden="false" customHeight="false" outlineLevel="0" collapsed="false">
      <c r="A161" s="34"/>
      <c r="B161" s="43"/>
      <c r="C161" s="34"/>
      <c r="D161" s="35"/>
      <c r="E161" s="35"/>
    </row>
    <row r="162" customFormat="false" ht="18" hidden="false" customHeight="false" outlineLevel="0" collapsed="false">
      <c r="A162" s="34"/>
      <c r="B162" s="43"/>
      <c r="C162" s="34"/>
      <c r="D162" s="35"/>
      <c r="E162" s="35"/>
    </row>
    <row r="163" customFormat="false" ht="18" hidden="false" customHeight="false" outlineLevel="0" collapsed="false">
      <c r="A163" s="34"/>
      <c r="B163" s="43"/>
      <c r="C163" s="34"/>
      <c r="D163" s="35"/>
      <c r="E163" s="35"/>
    </row>
    <row r="164" customFormat="false" ht="18" hidden="false" customHeight="false" outlineLevel="0" collapsed="false">
      <c r="A164" s="34"/>
      <c r="B164" s="43"/>
      <c r="C164" s="34"/>
      <c r="D164" s="35"/>
      <c r="E164" s="35"/>
    </row>
    <row r="165" customFormat="false" ht="18" hidden="false" customHeight="false" outlineLevel="0" collapsed="false">
      <c r="A165" s="34"/>
      <c r="B165" s="43"/>
      <c r="C165" s="34"/>
      <c r="D165" s="35"/>
      <c r="E165" s="35"/>
    </row>
    <row r="166" customFormat="false" ht="18" hidden="false" customHeight="false" outlineLevel="0" collapsed="false">
      <c r="A166" s="34"/>
      <c r="B166" s="43"/>
      <c r="C166" s="34"/>
      <c r="D166" s="35"/>
      <c r="E166" s="35"/>
    </row>
    <row r="167" customFormat="false" ht="18" hidden="false" customHeight="false" outlineLevel="0" collapsed="false">
      <c r="A167" s="34"/>
      <c r="B167" s="43"/>
      <c r="C167" s="34"/>
      <c r="D167" s="35"/>
      <c r="E167" s="35"/>
    </row>
    <row r="168" customFormat="false" ht="18" hidden="false" customHeight="false" outlineLevel="0" collapsed="false">
      <c r="A168" s="34"/>
      <c r="B168" s="43"/>
      <c r="C168" s="34"/>
      <c r="D168" s="35"/>
      <c r="E168" s="35"/>
    </row>
    <row r="169" customFormat="false" ht="18" hidden="false" customHeight="false" outlineLevel="0" collapsed="false">
      <c r="A169" s="34"/>
      <c r="B169" s="43"/>
      <c r="C169" s="34"/>
      <c r="D169" s="35"/>
      <c r="E169" s="35"/>
    </row>
    <row r="170" customFormat="false" ht="18" hidden="false" customHeight="false" outlineLevel="0" collapsed="false">
      <c r="A170" s="34"/>
      <c r="B170" s="43"/>
      <c r="C170" s="34"/>
      <c r="D170" s="35"/>
      <c r="E170" s="35"/>
    </row>
    <row r="171" customFormat="false" ht="18" hidden="false" customHeight="false" outlineLevel="0" collapsed="false">
      <c r="A171" s="34"/>
      <c r="B171" s="43"/>
      <c r="C171" s="34"/>
      <c r="D171" s="35"/>
      <c r="E171" s="35"/>
    </row>
    <row r="172" customFormat="false" ht="18" hidden="false" customHeight="false" outlineLevel="0" collapsed="false">
      <c r="A172" s="34"/>
      <c r="B172" s="43"/>
      <c r="C172" s="34"/>
      <c r="D172" s="35"/>
      <c r="E172" s="35"/>
    </row>
    <row r="173" customFormat="false" ht="18" hidden="false" customHeight="false" outlineLevel="0" collapsed="false">
      <c r="A173" s="34"/>
      <c r="B173" s="43"/>
      <c r="C173" s="34"/>
      <c r="D173" s="35"/>
      <c r="E173" s="35"/>
    </row>
    <row r="174" customFormat="false" ht="18" hidden="false" customHeight="false" outlineLevel="0" collapsed="false">
      <c r="A174" s="34"/>
      <c r="B174" s="43"/>
      <c r="C174" s="34"/>
      <c r="D174" s="35"/>
      <c r="E174" s="35"/>
    </row>
    <row r="175" customFormat="false" ht="18" hidden="false" customHeight="false" outlineLevel="0" collapsed="false">
      <c r="A175" s="34"/>
      <c r="B175" s="43"/>
      <c r="C175" s="34"/>
      <c r="D175" s="35"/>
      <c r="E175" s="35"/>
    </row>
    <row r="176" customFormat="false" ht="18" hidden="false" customHeight="false" outlineLevel="0" collapsed="false">
      <c r="A176" s="34"/>
      <c r="B176" s="43"/>
      <c r="C176" s="34"/>
      <c r="D176" s="35"/>
      <c r="E176" s="35"/>
    </row>
    <row r="177" customFormat="false" ht="18" hidden="false" customHeight="false" outlineLevel="0" collapsed="false">
      <c r="A177" s="34"/>
      <c r="B177" s="43"/>
      <c r="C177" s="34"/>
      <c r="D177" s="35"/>
      <c r="E177" s="35"/>
    </row>
    <row r="178" customFormat="false" ht="18" hidden="false" customHeight="false" outlineLevel="0" collapsed="false">
      <c r="A178" s="34"/>
      <c r="B178" s="43"/>
      <c r="C178" s="34"/>
      <c r="D178" s="35"/>
      <c r="E178" s="35"/>
    </row>
    <row r="179" customFormat="false" ht="18" hidden="false" customHeight="false" outlineLevel="0" collapsed="false">
      <c r="A179" s="34"/>
      <c r="B179" s="43"/>
      <c r="C179" s="34"/>
      <c r="D179" s="35"/>
      <c r="E179" s="35"/>
    </row>
    <row r="180" customFormat="false" ht="18" hidden="false" customHeight="false" outlineLevel="0" collapsed="false">
      <c r="A180" s="34"/>
      <c r="B180" s="43"/>
      <c r="C180" s="34"/>
      <c r="D180" s="35"/>
      <c r="E180" s="35"/>
    </row>
    <row r="181" customFormat="false" ht="18" hidden="false" customHeight="false" outlineLevel="0" collapsed="false">
      <c r="A181" s="34"/>
      <c r="B181" s="43"/>
      <c r="C181" s="34"/>
      <c r="D181" s="35"/>
      <c r="E181" s="35"/>
    </row>
    <row r="182" customFormat="false" ht="18" hidden="false" customHeight="false" outlineLevel="0" collapsed="false">
      <c r="A182" s="34"/>
      <c r="B182" s="43"/>
      <c r="C182" s="34"/>
      <c r="D182" s="35"/>
      <c r="E182" s="35"/>
    </row>
    <row r="183" customFormat="false" ht="18" hidden="false" customHeight="false" outlineLevel="0" collapsed="false">
      <c r="A183" s="34"/>
      <c r="B183" s="43"/>
      <c r="C183" s="34"/>
      <c r="D183" s="35"/>
      <c r="E183" s="35"/>
    </row>
    <row r="184" customFormat="false" ht="18" hidden="false" customHeight="false" outlineLevel="0" collapsed="false">
      <c r="A184" s="34"/>
      <c r="B184" s="43"/>
      <c r="C184" s="34"/>
      <c r="D184" s="35"/>
      <c r="E184" s="35"/>
    </row>
    <row r="185" customFormat="false" ht="18" hidden="false" customHeight="false" outlineLevel="0" collapsed="false">
      <c r="A185" s="34"/>
      <c r="B185" s="43"/>
      <c r="C185" s="34"/>
      <c r="D185" s="35"/>
      <c r="E185" s="35"/>
    </row>
    <row r="186" customFormat="false" ht="18" hidden="false" customHeight="false" outlineLevel="0" collapsed="false">
      <c r="A186" s="34"/>
      <c r="B186" s="43"/>
      <c r="C186" s="34"/>
      <c r="D186" s="35"/>
      <c r="E186" s="35"/>
    </row>
    <row r="187" customFormat="false" ht="18" hidden="false" customHeight="false" outlineLevel="0" collapsed="false">
      <c r="A187" s="34"/>
      <c r="B187" s="43"/>
      <c r="C187" s="34"/>
      <c r="D187" s="35"/>
      <c r="E187" s="35"/>
    </row>
    <row r="188" customFormat="false" ht="18" hidden="false" customHeight="false" outlineLevel="0" collapsed="false">
      <c r="A188" s="34"/>
      <c r="B188" s="43"/>
      <c r="C188" s="34"/>
      <c r="D188" s="35"/>
      <c r="E188" s="35"/>
    </row>
    <row r="189" customFormat="false" ht="18" hidden="false" customHeight="false" outlineLevel="0" collapsed="false">
      <c r="A189" s="34"/>
      <c r="B189" s="43"/>
      <c r="C189" s="34"/>
      <c r="D189" s="35"/>
      <c r="E189" s="35"/>
    </row>
    <row r="190" customFormat="false" ht="18" hidden="false" customHeight="false" outlineLevel="0" collapsed="false">
      <c r="A190" s="34"/>
      <c r="B190" s="43"/>
      <c r="C190" s="34"/>
      <c r="D190" s="35"/>
      <c r="E190" s="35"/>
    </row>
    <row r="191" customFormat="false" ht="18" hidden="false" customHeight="false" outlineLevel="0" collapsed="false">
      <c r="A191" s="34"/>
      <c r="B191" s="43"/>
      <c r="C191" s="34"/>
      <c r="D191" s="35"/>
      <c r="E191" s="35"/>
    </row>
    <row r="192" customFormat="false" ht="18" hidden="false" customHeight="false" outlineLevel="0" collapsed="false">
      <c r="A192" s="34"/>
      <c r="B192" s="43"/>
      <c r="C192" s="34"/>
      <c r="D192" s="35"/>
      <c r="E192" s="35"/>
    </row>
    <row r="193" customFormat="false" ht="18" hidden="false" customHeight="false" outlineLevel="0" collapsed="false">
      <c r="A193" s="34"/>
      <c r="B193" s="43"/>
      <c r="C193" s="34"/>
      <c r="D193" s="35"/>
      <c r="E193" s="35"/>
    </row>
    <row r="194" customFormat="false" ht="18" hidden="false" customHeight="false" outlineLevel="0" collapsed="false">
      <c r="A194" s="34"/>
      <c r="B194" s="43"/>
      <c r="C194" s="34"/>
      <c r="D194" s="35"/>
      <c r="E194" s="35"/>
    </row>
    <row r="195" customFormat="false" ht="18" hidden="false" customHeight="false" outlineLevel="0" collapsed="false">
      <c r="A195" s="34"/>
      <c r="B195" s="43"/>
      <c r="C195" s="34"/>
      <c r="D195" s="35"/>
      <c r="E195" s="35"/>
    </row>
    <row r="196" customFormat="false" ht="18" hidden="false" customHeight="false" outlineLevel="0" collapsed="false">
      <c r="A196" s="34"/>
      <c r="B196" s="43"/>
      <c r="C196" s="34"/>
      <c r="D196" s="35"/>
      <c r="E196" s="35"/>
    </row>
    <row r="197" customFormat="false" ht="18" hidden="false" customHeight="false" outlineLevel="0" collapsed="false">
      <c r="A197" s="34"/>
      <c r="B197" s="43"/>
      <c r="C197" s="34"/>
      <c r="D197" s="35"/>
      <c r="E197" s="35"/>
    </row>
    <row r="198" customFormat="false" ht="18" hidden="false" customHeight="false" outlineLevel="0" collapsed="false">
      <c r="A198" s="34"/>
      <c r="B198" s="43"/>
      <c r="C198" s="34"/>
      <c r="D198" s="35"/>
      <c r="E198" s="35"/>
    </row>
    <row r="199" customFormat="false" ht="18" hidden="false" customHeight="false" outlineLevel="0" collapsed="false">
      <c r="A199" s="34"/>
      <c r="B199" s="43"/>
      <c r="C199" s="34"/>
      <c r="D199" s="35"/>
      <c r="E199" s="35"/>
    </row>
    <row r="200" customFormat="false" ht="18" hidden="false" customHeight="false" outlineLevel="0" collapsed="false">
      <c r="A200" s="34"/>
      <c r="B200" s="43"/>
      <c r="C200" s="34"/>
      <c r="D200" s="35"/>
      <c r="E200" s="35"/>
    </row>
    <row r="201" customFormat="false" ht="18" hidden="false" customHeight="false" outlineLevel="0" collapsed="false">
      <c r="A201" s="34"/>
      <c r="B201" s="43"/>
      <c r="C201" s="34"/>
      <c r="D201" s="35"/>
      <c r="E201" s="35"/>
    </row>
    <row r="202" customFormat="false" ht="18" hidden="false" customHeight="false" outlineLevel="0" collapsed="false">
      <c r="A202" s="34"/>
      <c r="B202" s="43"/>
      <c r="C202" s="34"/>
      <c r="D202" s="35"/>
      <c r="E202" s="35"/>
    </row>
    <row r="203" customFormat="false" ht="18" hidden="false" customHeight="false" outlineLevel="0" collapsed="false">
      <c r="A203" s="34"/>
      <c r="B203" s="43"/>
      <c r="C203" s="34"/>
      <c r="D203" s="35"/>
      <c r="E203" s="35"/>
    </row>
    <row r="204" customFormat="false" ht="18" hidden="false" customHeight="false" outlineLevel="0" collapsed="false">
      <c r="A204" s="34"/>
      <c r="B204" s="43"/>
      <c r="C204" s="34"/>
      <c r="D204" s="35"/>
      <c r="E204" s="35"/>
    </row>
    <row r="205" customFormat="false" ht="18" hidden="false" customHeight="false" outlineLevel="0" collapsed="false">
      <c r="A205" s="34"/>
      <c r="B205" s="43"/>
      <c r="C205" s="34"/>
      <c r="D205" s="35"/>
      <c r="E205" s="35"/>
    </row>
    <row r="206" customFormat="false" ht="18" hidden="false" customHeight="false" outlineLevel="0" collapsed="false">
      <c r="A206" s="34"/>
      <c r="B206" s="43"/>
      <c r="C206" s="34"/>
      <c r="D206" s="35"/>
      <c r="E206" s="35"/>
    </row>
    <row r="207" customFormat="false" ht="18" hidden="false" customHeight="false" outlineLevel="0" collapsed="false">
      <c r="A207" s="34"/>
      <c r="B207" s="43"/>
      <c r="C207" s="34"/>
      <c r="D207" s="35"/>
      <c r="E207" s="35"/>
    </row>
    <row r="208" customFormat="false" ht="18" hidden="false" customHeight="false" outlineLevel="0" collapsed="false">
      <c r="A208" s="34"/>
      <c r="B208" s="43"/>
      <c r="C208" s="34"/>
      <c r="D208" s="35"/>
      <c r="E208" s="35"/>
    </row>
    <row r="209" customFormat="false" ht="18" hidden="false" customHeight="false" outlineLevel="0" collapsed="false">
      <c r="A209" s="34"/>
      <c r="B209" s="43"/>
      <c r="C209" s="34"/>
      <c r="D209" s="35"/>
      <c r="E209" s="35"/>
    </row>
    <row r="210" customFormat="false" ht="18" hidden="false" customHeight="false" outlineLevel="0" collapsed="false">
      <c r="A210" s="34"/>
      <c r="B210" s="43"/>
      <c r="C210" s="34"/>
      <c r="D210" s="35"/>
      <c r="E210" s="35"/>
    </row>
    <row r="211" customFormat="false" ht="18" hidden="false" customHeight="false" outlineLevel="0" collapsed="false">
      <c r="A211" s="34"/>
      <c r="B211" s="43"/>
      <c r="C211" s="34"/>
      <c r="D211" s="35"/>
      <c r="E211" s="35"/>
    </row>
    <row r="212" customFormat="false" ht="18" hidden="false" customHeight="false" outlineLevel="0" collapsed="false">
      <c r="A212" s="34"/>
      <c r="B212" s="43"/>
      <c r="C212" s="34"/>
      <c r="D212" s="35"/>
      <c r="E212" s="35"/>
    </row>
    <row r="213" customFormat="false" ht="18" hidden="false" customHeight="false" outlineLevel="0" collapsed="false">
      <c r="A213" s="34"/>
      <c r="B213" s="43"/>
      <c r="C213" s="34"/>
      <c r="D213" s="35"/>
      <c r="E213" s="35"/>
    </row>
    <row r="214" customFormat="false" ht="18" hidden="false" customHeight="false" outlineLevel="0" collapsed="false">
      <c r="A214" s="34"/>
      <c r="B214" s="43"/>
      <c r="C214" s="34"/>
      <c r="D214" s="35"/>
      <c r="E214" s="35"/>
    </row>
    <row r="215" customFormat="false" ht="18" hidden="false" customHeight="false" outlineLevel="0" collapsed="false">
      <c r="A215" s="34"/>
      <c r="B215" s="43"/>
      <c r="C215" s="34"/>
      <c r="D215" s="35"/>
      <c r="E215" s="35"/>
    </row>
    <row r="216" customFormat="false" ht="18" hidden="false" customHeight="false" outlineLevel="0" collapsed="false">
      <c r="A216" s="34"/>
      <c r="B216" s="43"/>
      <c r="C216" s="34"/>
      <c r="D216" s="35"/>
      <c r="E216" s="35"/>
    </row>
    <row r="217" customFormat="false" ht="18" hidden="false" customHeight="false" outlineLevel="0" collapsed="false">
      <c r="A217" s="34"/>
      <c r="B217" s="43"/>
      <c r="C217" s="34"/>
      <c r="D217" s="35"/>
      <c r="E217" s="35"/>
    </row>
    <row r="218" customFormat="false" ht="18" hidden="false" customHeight="false" outlineLevel="0" collapsed="false">
      <c r="A218" s="34"/>
      <c r="B218" s="43"/>
      <c r="C218" s="34"/>
      <c r="D218" s="35"/>
      <c r="E218" s="35"/>
    </row>
    <row r="219" customFormat="false" ht="18" hidden="false" customHeight="false" outlineLevel="0" collapsed="false">
      <c r="A219" s="34"/>
      <c r="B219" s="43"/>
      <c r="C219" s="34"/>
      <c r="D219" s="35"/>
      <c r="E219" s="35"/>
    </row>
    <row r="220" customFormat="false" ht="18" hidden="false" customHeight="false" outlineLevel="0" collapsed="false">
      <c r="A220" s="34"/>
      <c r="B220" s="43"/>
      <c r="C220" s="34"/>
      <c r="D220" s="35"/>
      <c r="E220" s="35"/>
    </row>
    <row r="221" customFormat="false" ht="18" hidden="false" customHeight="false" outlineLevel="0" collapsed="false">
      <c r="A221" s="34"/>
      <c r="B221" s="43"/>
      <c r="C221" s="34"/>
      <c r="D221" s="35"/>
      <c r="E221" s="35"/>
    </row>
    <row r="222" customFormat="false" ht="18" hidden="false" customHeight="false" outlineLevel="0" collapsed="false">
      <c r="A222" s="34"/>
      <c r="B222" s="43"/>
      <c r="C222" s="34"/>
      <c r="D222" s="35"/>
      <c r="E222" s="35"/>
    </row>
    <row r="223" customFormat="false" ht="18" hidden="false" customHeight="false" outlineLevel="0" collapsed="false">
      <c r="A223" s="34"/>
      <c r="B223" s="43"/>
      <c r="C223" s="34"/>
      <c r="D223" s="35"/>
      <c r="E223" s="35"/>
    </row>
    <row r="224" customFormat="false" ht="18" hidden="false" customHeight="false" outlineLevel="0" collapsed="false">
      <c r="A224" s="34"/>
      <c r="B224" s="43"/>
      <c r="C224" s="34"/>
      <c r="D224" s="35"/>
      <c r="E224" s="35"/>
    </row>
    <row r="225" customFormat="false" ht="18" hidden="false" customHeight="false" outlineLevel="0" collapsed="false">
      <c r="A225" s="34"/>
      <c r="B225" s="43"/>
      <c r="C225" s="34"/>
      <c r="D225" s="35"/>
      <c r="E225" s="35"/>
    </row>
    <row r="226" customFormat="false" ht="18" hidden="false" customHeight="false" outlineLevel="0" collapsed="false">
      <c r="A226" s="34"/>
      <c r="B226" s="43"/>
      <c r="C226" s="34"/>
      <c r="D226" s="35"/>
      <c r="E226" s="35"/>
    </row>
    <row r="227" customFormat="false" ht="18" hidden="false" customHeight="false" outlineLevel="0" collapsed="false">
      <c r="A227" s="34"/>
      <c r="B227" s="43"/>
      <c r="C227" s="34"/>
      <c r="D227" s="35"/>
      <c r="E227" s="35"/>
    </row>
    <row r="228" customFormat="false" ht="18" hidden="false" customHeight="false" outlineLevel="0" collapsed="false">
      <c r="A228" s="34"/>
      <c r="B228" s="43"/>
      <c r="C228" s="34"/>
      <c r="D228" s="35"/>
      <c r="E228" s="35"/>
    </row>
    <row r="229" customFormat="false" ht="18" hidden="false" customHeight="false" outlineLevel="0" collapsed="false">
      <c r="A229" s="34"/>
      <c r="B229" s="43"/>
      <c r="C229" s="34"/>
      <c r="D229" s="35"/>
      <c r="E229" s="35"/>
    </row>
    <row r="230" customFormat="false" ht="18" hidden="false" customHeight="false" outlineLevel="0" collapsed="false">
      <c r="A230" s="34"/>
      <c r="B230" s="43"/>
      <c r="C230" s="34"/>
      <c r="D230" s="35"/>
      <c r="E230" s="35"/>
    </row>
    <row r="231" customFormat="false" ht="18" hidden="false" customHeight="false" outlineLevel="0" collapsed="false">
      <c r="A231" s="34"/>
      <c r="B231" s="43"/>
      <c r="C231" s="34"/>
      <c r="D231" s="35"/>
      <c r="E231" s="35"/>
    </row>
    <row r="232" customFormat="false" ht="18" hidden="false" customHeight="false" outlineLevel="0" collapsed="false">
      <c r="A232" s="34"/>
      <c r="B232" s="43"/>
      <c r="C232" s="34"/>
      <c r="D232" s="35"/>
      <c r="E232" s="35"/>
    </row>
    <row r="233" customFormat="false" ht="18" hidden="false" customHeight="false" outlineLevel="0" collapsed="false">
      <c r="A233" s="34"/>
      <c r="B233" s="43"/>
      <c r="C233" s="34"/>
      <c r="D233" s="35"/>
      <c r="E233" s="35"/>
    </row>
    <row r="234" customFormat="false" ht="18" hidden="false" customHeight="false" outlineLevel="0" collapsed="false">
      <c r="A234" s="34"/>
      <c r="B234" s="43"/>
      <c r="C234" s="34"/>
      <c r="D234" s="35"/>
      <c r="E234" s="35"/>
    </row>
    <row r="235" customFormat="false" ht="18" hidden="false" customHeight="false" outlineLevel="0" collapsed="false">
      <c r="A235" s="34"/>
      <c r="B235" s="43"/>
      <c r="C235" s="34"/>
      <c r="D235" s="35"/>
      <c r="E235" s="35"/>
    </row>
    <row r="236" customFormat="false" ht="18" hidden="false" customHeight="false" outlineLevel="0" collapsed="false">
      <c r="A236" s="34"/>
      <c r="B236" s="43"/>
      <c r="C236" s="34"/>
      <c r="D236" s="35"/>
      <c r="E236" s="35"/>
    </row>
    <row r="237" customFormat="false" ht="18" hidden="false" customHeight="false" outlineLevel="0" collapsed="false">
      <c r="A237" s="34"/>
      <c r="B237" s="43"/>
      <c r="C237" s="34"/>
      <c r="D237" s="35"/>
      <c r="E237" s="35"/>
    </row>
    <row r="238" customFormat="false" ht="18" hidden="false" customHeight="false" outlineLevel="0" collapsed="false">
      <c r="A238" s="34"/>
      <c r="B238" s="43"/>
      <c r="C238" s="34"/>
      <c r="D238" s="35"/>
      <c r="E238" s="35"/>
    </row>
    <row r="239" customFormat="false" ht="18" hidden="false" customHeight="false" outlineLevel="0" collapsed="false">
      <c r="A239" s="34"/>
      <c r="B239" s="43"/>
      <c r="C239" s="34"/>
      <c r="D239" s="35"/>
      <c r="E239" s="35"/>
    </row>
    <row r="240" customFormat="false" ht="18" hidden="false" customHeight="false" outlineLevel="0" collapsed="false">
      <c r="A240" s="34"/>
      <c r="B240" s="43"/>
      <c r="C240" s="34"/>
      <c r="D240" s="35"/>
      <c r="E240" s="35"/>
    </row>
    <row r="241" customFormat="false" ht="18" hidden="false" customHeight="false" outlineLevel="0" collapsed="false">
      <c r="A241" s="34"/>
      <c r="B241" s="43"/>
      <c r="C241" s="34"/>
      <c r="D241" s="35"/>
      <c r="E241" s="35"/>
    </row>
    <row r="242" customFormat="false" ht="18" hidden="false" customHeight="false" outlineLevel="0" collapsed="false">
      <c r="A242" s="34"/>
      <c r="B242" s="43"/>
      <c r="C242" s="34"/>
      <c r="D242" s="35"/>
      <c r="E242" s="35"/>
    </row>
    <row r="243" customFormat="false" ht="18" hidden="false" customHeight="false" outlineLevel="0" collapsed="false">
      <c r="A243" s="34"/>
      <c r="B243" s="43"/>
      <c r="C243" s="34"/>
      <c r="D243" s="35"/>
      <c r="E243" s="35"/>
    </row>
    <row r="244" customFormat="false" ht="18" hidden="false" customHeight="false" outlineLevel="0" collapsed="false">
      <c r="A244" s="34"/>
      <c r="B244" s="43"/>
      <c r="C244" s="34"/>
      <c r="D244" s="35"/>
      <c r="E244" s="35"/>
    </row>
    <row r="245" customFormat="false" ht="18" hidden="false" customHeight="false" outlineLevel="0" collapsed="false">
      <c r="A245" s="34"/>
      <c r="B245" s="43"/>
      <c r="C245" s="34"/>
      <c r="D245" s="35"/>
      <c r="E245" s="35"/>
    </row>
    <row r="246" customFormat="false" ht="18" hidden="false" customHeight="false" outlineLevel="0" collapsed="false">
      <c r="A246" s="34"/>
      <c r="B246" s="43"/>
      <c r="C246" s="34"/>
      <c r="D246" s="35"/>
      <c r="E246" s="35"/>
    </row>
    <row r="247" customFormat="false" ht="18" hidden="false" customHeight="false" outlineLevel="0" collapsed="false">
      <c r="A247" s="34"/>
      <c r="B247" s="43"/>
      <c r="C247" s="34"/>
      <c r="D247" s="35"/>
      <c r="E247" s="35"/>
    </row>
    <row r="248" customFormat="false" ht="18" hidden="false" customHeight="false" outlineLevel="0" collapsed="false">
      <c r="A248" s="34"/>
      <c r="B248" s="43"/>
      <c r="C248" s="34"/>
      <c r="D248" s="35"/>
      <c r="E248" s="35"/>
    </row>
    <row r="249" customFormat="false" ht="18" hidden="false" customHeight="false" outlineLevel="0" collapsed="false">
      <c r="A249" s="34"/>
      <c r="B249" s="43"/>
      <c r="C249" s="34"/>
      <c r="D249" s="35"/>
      <c r="E249" s="35"/>
    </row>
    <row r="250" customFormat="false" ht="18" hidden="false" customHeight="false" outlineLevel="0" collapsed="false">
      <c r="A250" s="34"/>
      <c r="B250" s="43"/>
      <c r="C250" s="34"/>
      <c r="D250" s="35"/>
      <c r="E250" s="35"/>
    </row>
    <row r="251" customFormat="false" ht="18" hidden="false" customHeight="false" outlineLevel="0" collapsed="false">
      <c r="A251" s="34"/>
      <c r="B251" s="43"/>
      <c r="C251" s="34"/>
      <c r="D251" s="35"/>
      <c r="E251" s="35"/>
    </row>
    <row r="252" customFormat="false" ht="18" hidden="false" customHeight="false" outlineLevel="0" collapsed="false">
      <c r="A252" s="34"/>
      <c r="B252" s="43"/>
      <c r="C252" s="34"/>
      <c r="D252" s="35"/>
      <c r="E252" s="35"/>
    </row>
    <row r="253" customFormat="false" ht="18" hidden="false" customHeight="false" outlineLevel="0" collapsed="false">
      <c r="A253" s="34"/>
      <c r="B253" s="43"/>
      <c r="C253" s="34"/>
      <c r="D253" s="35"/>
      <c r="E253" s="35"/>
    </row>
    <row r="254" customFormat="false" ht="18" hidden="false" customHeight="false" outlineLevel="0" collapsed="false">
      <c r="A254" s="34"/>
      <c r="B254" s="43"/>
      <c r="C254" s="34"/>
      <c r="D254" s="35"/>
      <c r="E254" s="35"/>
    </row>
    <row r="255" customFormat="false" ht="18" hidden="false" customHeight="false" outlineLevel="0" collapsed="false">
      <c r="A255" s="34"/>
      <c r="B255" s="43"/>
      <c r="C255" s="34"/>
      <c r="D255" s="35"/>
      <c r="E255" s="35"/>
    </row>
    <row r="256" customFormat="false" ht="18" hidden="false" customHeight="false" outlineLevel="0" collapsed="false">
      <c r="A256" s="34"/>
      <c r="B256" s="43"/>
      <c r="C256" s="34"/>
      <c r="D256" s="35"/>
      <c r="E256" s="35"/>
    </row>
    <row r="257" customFormat="false" ht="18" hidden="false" customHeight="false" outlineLevel="0" collapsed="false">
      <c r="A257" s="34"/>
      <c r="B257" s="43"/>
      <c r="C257" s="34"/>
      <c r="D257" s="35"/>
      <c r="E257" s="35"/>
    </row>
    <row r="258" customFormat="false" ht="18" hidden="false" customHeight="false" outlineLevel="0" collapsed="false">
      <c r="A258" s="34"/>
      <c r="B258" s="43"/>
      <c r="C258" s="34"/>
      <c r="D258" s="35"/>
      <c r="E258" s="35"/>
    </row>
    <row r="259" customFormat="false" ht="18" hidden="false" customHeight="false" outlineLevel="0" collapsed="false">
      <c r="A259" s="34"/>
      <c r="B259" s="43"/>
      <c r="C259" s="34"/>
      <c r="D259" s="35"/>
      <c r="E259" s="35"/>
    </row>
    <row r="260" customFormat="false" ht="18" hidden="false" customHeight="false" outlineLevel="0" collapsed="false">
      <c r="A260" s="34"/>
      <c r="B260" s="43"/>
      <c r="C260" s="34"/>
      <c r="D260" s="35"/>
      <c r="E260" s="35"/>
    </row>
    <row r="261" customFormat="false" ht="18" hidden="false" customHeight="false" outlineLevel="0" collapsed="false">
      <c r="A261" s="34"/>
      <c r="B261" s="43"/>
      <c r="C261" s="34"/>
      <c r="D261" s="35"/>
      <c r="E261" s="35"/>
    </row>
    <row r="262" customFormat="false" ht="18" hidden="false" customHeight="false" outlineLevel="0" collapsed="false">
      <c r="A262" s="34"/>
      <c r="B262" s="43"/>
      <c r="C262" s="34"/>
      <c r="D262" s="35"/>
      <c r="E262" s="35"/>
    </row>
    <row r="263" customFormat="false" ht="18" hidden="false" customHeight="false" outlineLevel="0" collapsed="false">
      <c r="A263" s="34"/>
      <c r="B263" s="43"/>
      <c r="C263" s="34"/>
      <c r="D263" s="35"/>
      <c r="E263" s="35"/>
    </row>
    <row r="264" customFormat="false" ht="18" hidden="false" customHeight="false" outlineLevel="0" collapsed="false">
      <c r="A264" s="34"/>
      <c r="B264" s="43"/>
      <c r="C264" s="34"/>
      <c r="D264" s="35"/>
      <c r="E264" s="35"/>
    </row>
    <row r="265" customFormat="false" ht="18" hidden="false" customHeight="false" outlineLevel="0" collapsed="false">
      <c r="A265" s="34"/>
      <c r="B265" s="43"/>
      <c r="C265" s="34"/>
      <c r="D265" s="35"/>
      <c r="E265" s="35"/>
    </row>
    <row r="266" customFormat="false" ht="18" hidden="false" customHeight="false" outlineLevel="0" collapsed="false">
      <c r="A266" s="34"/>
      <c r="B266" s="43"/>
      <c r="C266" s="34"/>
      <c r="D266" s="35"/>
      <c r="E266" s="35"/>
    </row>
    <row r="267" customFormat="false" ht="18" hidden="false" customHeight="false" outlineLevel="0" collapsed="false">
      <c r="A267" s="34"/>
      <c r="B267" s="43"/>
      <c r="C267" s="34"/>
      <c r="D267" s="35"/>
      <c r="E267" s="35"/>
    </row>
    <row r="268" customFormat="false" ht="18" hidden="false" customHeight="false" outlineLevel="0" collapsed="false">
      <c r="A268" s="34"/>
      <c r="B268" s="43"/>
      <c r="C268" s="34"/>
      <c r="D268" s="35"/>
      <c r="E268" s="35"/>
    </row>
    <row r="269" customFormat="false" ht="18" hidden="false" customHeight="false" outlineLevel="0" collapsed="false">
      <c r="A269" s="34"/>
      <c r="B269" s="43"/>
      <c r="C269" s="34"/>
      <c r="D269" s="35"/>
      <c r="E269" s="35"/>
    </row>
    <row r="270" customFormat="false" ht="18" hidden="false" customHeight="false" outlineLevel="0" collapsed="false">
      <c r="A270" s="34"/>
      <c r="B270" s="43"/>
      <c r="C270" s="34"/>
      <c r="D270" s="35"/>
      <c r="E270" s="35"/>
    </row>
    <row r="271" customFormat="false" ht="18" hidden="false" customHeight="false" outlineLevel="0" collapsed="false">
      <c r="A271" s="34"/>
      <c r="B271" s="43"/>
      <c r="C271" s="34"/>
      <c r="D271" s="35"/>
      <c r="E271" s="35"/>
    </row>
    <row r="272" customFormat="false" ht="18" hidden="false" customHeight="false" outlineLevel="0" collapsed="false">
      <c r="A272" s="34"/>
      <c r="B272" s="43"/>
      <c r="C272" s="34"/>
      <c r="D272" s="35"/>
      <c r="E272" s="35"/>
    </row>
    <row r="273" customFormat="false" ht="18" hidden="false" customHeight="false" outlineLevel="0" collapsed="false">
      <c r="A273" s="34"/>
      <c r="B273" s="43"/>
      <c r="C273" s="34"/>
      <c r="D273" s="35"/>
      <c r="E273" s="35"/>
    </row>
    <row r="274" customFormat="false" ht="18" hidden="false" customHeight="false" outlineLevel="0" collapsed="false">
      <c r="A274" s="34"/>
      <c r="B274" s="43"/>
      <c r="C274" s="34"/>
      <c r="D274" s="35"/>
      <c r="E274" s="35"/>
    </row>
    <row r="275" customFormat="false" ht="18" hidden="false" customHeight="false" outlineLevel="0" collapsed="false">
      <c r="A275" s="34"/>
      <c r="B275" s="43"/>
      <c r="C275" s="34"/>
      <c r="D275" s="35"/>
      <c r="E275" s="35"/>
    </row>
    <row r="276" customFormat="false" ht="18" hidden="false" customHeight="false" outlineLevel="0" collapsed="false">
      <c r="A276" s="34"/>
      <c r="B276" s="43"/>
      <c r="C276" s="34"/>
      <c r="D276" s="35"/>
      <c r="E276" s="35"/>
    </row>
    <row r="277" customFormat="false" ht="18" hidden="false" customHeight="false" outlineLevel="0" collapsed="false">
      <c r="A277" s="34"/>
      <c r="B277" s="43"/>
      <c r="C277" s="34"/>
      <c r="D277" s="35"/>
      <c r="E277" s="35"/>
    </row>
    <row r="278" customFormat="false" ht="18" hidden="false" customHeight="false" outlineLevel="0" collapsed="false">
      <c r="A278" s="34"/>
      <c r="B278" s="43"/>
      <c r="C278" s="34"/>
      <c r="D278" s="35"/>
      <c r="E278" s="35"/>
    </row>
    <row r="279" customFormat="false" ht="18" hidden="false" customHeight="false" outlineLevel="0" collapsed="false">
      <c r="B279" s="43"/>
      <c r="D279" s="35"/>
      <c r="E279" s="35"/>
    </row>
    <row r="280" customFormat="false" ht="18" hidden="false" customHeight="false" outlineLevel="0" collapsed="false">
      <c r="B280" s="43"/>
      <c r="D280" s="35"/>
      <c r="E280" s="35"/>
    </row>
    <row r="281" customFormat="false" ht="18" hidden="false" customHeight="false" outlineLevel="0" collapsed="false">
      <c r="D281" s="35"/>
      <c r="E281" s="35"/>
    </row>
    <row r="282" customFormat="false" ht="18" hidden="false" customHeight="false" outlineLevel="0" collapsed="false">
      <c r="D282" s="35"/>
      <c r="E282" s="35"/>
    </row>
  </sheetData>
  <mergeCells count="2">
    <mergeCell ref="B4:E4"/>
    <mergeCell ref="B5:E5"/>
  </mergeCells>
  <printOptions headings="false" gridLines="false" gridLinesSet="true" horizontalCentered="false" verticalCentered="false"/>
  <pageMargins left="0.551388888888889" right="0.354166666666667" top="0.590277777777778" bottom="0.393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19" colorId="64" zoomScale="70" zoomScaleNormal="7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.58"/>
    <col collapsed="false" customWidth="true" hidden="false" outlineLevel="0" max="5" min="4" style="46" width="25"/>
  </cols>
  <sheetData>
    <row r="1" customFormat="false" ht="18" hidden="false" customHeight="false" outlineLevel="0" collapsed="false">
      <c r="B1" s="50" t="s">
        <v>122</v>
      </c>
    </row>
    <row r="2" customFormat="false" ht="18" hidden="false" customHeight="false" outlineLevel="0" collapsed="false">
      <c r="B2" s="45" t="s">
        <v>1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33" hidden="false" customHeight="tru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33" hidden="false" customHeight="tru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33" hidden="false" customHeight="tru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33" hidden="false" customHeight="tru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53.4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24842</v>
      </c>
      <c r="E11" s="65"/>
    </row>
    <row r="12" customFormat="false" ht="94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3522464</v>
      </c>
      <c r="E12" s="65"/>
    </row>
    <row r="13" customFormat="false" ht="109.5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177210377</v>
      </c>
      <c r="E13" s="65"/>
    </row>
    <row r="14" customFormat="false" ht="33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33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0</v>
      </c>
      <c r="E15" s="65"/>
    </row>
    <row r="16" customFormat="false" ht="33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0</v>
      </c>
      <c r="E17" s="65"/>
    </row>
    <row r="18" customFormat="false" ht="33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65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180757683</v>
      </c>
      <c r="E19" s="80" t="n">
        <f aca="false">SUM(E11:E18)</f>
        <v>0</v>
      </c>
    </row>
    <row r="20" customFormat="false" ht="33" hidden="false" customHeight="tru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54.4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6575402</v>
      </c>
      <c r="E21" s="65"/>
    </row>
    <row r="22" customFormat="false" ht="33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 t="s">
        <v>20</v>
      </c>
    </row>
    <row r="23" customFormat="false" ht="53.1" hidden="false" customHeight="true" outlineLevel="0" collapsed="false">
      <c r="A23" s="63"/>
      <c r="B23" s="13" t="s">
        <v>44</v>
      </c>
      <c r="C23" s="60" t="n">
        <v>21</v>
      </c>
      <c r="D23" s="64" t="n">
        <v>1662881</v>
      </c>
      <c r="E23" s="65"/>
    </row>
    <row r="24" customFormat="false" ht="33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65"/>
    </row>
    <row r="25" customFormat="false" ht="33" hidden="false" customHeight="true" outlineLevel="0" collapsed="false">
      <c r="A25" s="63"/>
      <c r="B25" s="13" t="s">
        <v>47</v>
      </c>
      <c r="C25" s="60" t="n">
        <v>22</v>
      </c>
      <c r="D25" s="64" t="n">
        <v>17690</v>
      </c>
      <c r="E25" s="65"/>
    </row>
    <row r="26" customFormat="false" ht="33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123.75" hidden="false" customHeight="true" outlineLevel="0" collapsed="false">
      <c r="A27" s="63"/>
      <c r="B27" s="13" t="s">
        <v>50</v>
      </c>
      <c r="C27" s="60" t="n">
        <v>23</v>
      </c>
      <c r="D27" s="64" t="n">
        <v>0</v>
      </c>
      <c r="E27" s="65"/>
    </row>
    <row r="28" customFormat="false" ht="33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33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65"/>
    </row>
    <row r="30" customFormat="false" ht="33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89.4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65"/>
    </row>
    <row r="32" customFormat="false" ht="33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1662881</v>
      </c>
      <c r="E32" s="117" t="n">
        <f aca="false">E23+E27+E29+E31</f>
        <v>0</v>
      </c>
    </row>
    <row r="33" customFormat="false" ht="33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33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107.45" hidden="false" customHeight="true" outlineLevel="0" collapsed="false">
      <c r="A35" s="63"/>
      <c r="B35" s="21" t="s">
        <v>58</v>
      </c>
      <c r="C35" s="60" t="n">
        <v>33</v>
      </c>
      <c r="D35" s="64" t="n">
        <v>272535</v>
      </c>
      <c r="E35" s="65"/>
    </row>
    <row r="36" customFormat="false" ht="33" hidden="false" customHeight="true" outlineLevel="0" collapsed="false">
      <c r="A36" s="63"/>
      <c r="B36" s="22" t="s">
        <v>59</v>
      </c>
      <c r="C36" s="60" t="s">
        <v>60</v>
      </c>
      <c r="D36" s="64" t="n">
        <v>43610</v>
      </c>
      <c r="E36" s="65"/>
    </row>
    <row r="37" customFormat="false" ht="33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90"/>
    </row>
    <row r="38" customFormat="false" ht="33" hidden="false" customHeight="true" outlineLevel="0" collapsed="false">
      <c r="A38" s="63"/>
      <c r="B38" s="13" t="s">
        <v>62</v>
      </c>
      <c r="C38" s="60" t="n">
        <v>35</v>
      </c>
      <c r="D38" s="64" t="n">
        <v>7615337</v>
      </c>
      <c r="E38" s="65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7931482</v>
      </c>
      <c r="E41" s="116" t="n">
        <f aca="false">E35+E38+E36+E39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33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33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41364</v>
      </c>
      <c r="E44" s="65"/>
    </row>
    <row r="45" customFormat="false" ht="33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16211129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196968812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33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33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320928</v>
      </c>
      <c r="E49" s="65"/>
    </row>
    <row r="50" customFormat="false" ht="33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/>
    </row>
    <row r="51" customFormat="false" ht="33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/>
    </row>
    <row r="52" s="23" customFormat="true" ht="33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86558617</v>
      </c>
      <c r="E52" s="65"/>
    </row>
    <row r="53" customFormat="false" ht="33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86879545</v>
      </c>
      <c r="E53" s="116" t="n">
        <f aca="false">E49+E51+E52</f>
        <v>0</v>
      </c>
    </row>
    <row r="54" customFormat="false" ht="33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289077000</v>
      </c>
      <c r="E55" s="144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281846948</v>
      </c>
      <c r="E56" s="144"/>
    </row>
    <row r="57" customFormat="false" ht="33" hidden="false" customHeight="true" outlineLevel="0" collapsed="false">
      <c r="A57" s="63"/>
      <c r="B57" s="17" t="s">
        <v>84</v>
      </c>
      <c r="C57" s="60" t="n">
        <v>61</v>
      </c>
      <c r="D57" s="64" t="n">
        <v>47662</v>
      </c>
      <c r="E57" s="144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144"/>
    </row>
    <row r="59" customFormat="false" ht="125.45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5898105</v>
      </c>
      <c r="E59" s="144"/>
    </row>
    <row r="60" customFormat="false" ht="33" hidden="false" customHeight="true" outlineLevel="0" collapsed="false">
      <c r="A60" s="63"/>
      <c r="B60" s="17" t="s">
        <v>88</v>
      </c>
      <c r="C60" s="60" t="n">
        <v>63</v>
      </c>
      <c r="D60" s="64" t="n">
        <v>5898105</v>
      </c>
      <c r="E60" s="215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5009695</v>
      </c>
      <c r="E61" s="144"/>
    </row>
    <row r="62" customFormat="false" ht="33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0</v>
      </c>
      <c r="E63" s="65"/>
    </row>
    <row r="64" customFormat="false" ht="33" hidden="false" customHeight="true" outlineLevel="0" collapsed="false">
      <c r="A64" s="63"/>
      <c r="B64" s="17" t="s">
        <v>93</v>
      </c>
      <c r="C64" s="60" t="n">
        <v>66</v>
      </c>
      <c r="D64" s="64" t="n">
        <v>0</v>
      </c>
      <c r="E64" s="65"/>
    </row>
    <row r="65" customFormat="false" ht="33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33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33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8377940</v>
      </c>
      <c r="E67" s="65"/>
    </row>
    <row r="68" customFormat="false" ht="33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33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33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33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33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303353045</v>
      </c>
      <c r="E72" s="116" t="n">
        <f aca="false">E55+E59+E63+E65+E66+E67+E68+E70+E71</f>
        <v>0</v>
      </c>
    </row>
    <row r="73" customFormat="false" ht="33" hidden="false" customHeight="tru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390232590</v>
      </c>
      <c r="E73" s="134" t="n">
        <f aca="false">E53+E72</f>
        <v>0</v>
      </c>
    </row>
    <row r="74" customFormat="false" ht="33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-193263778</v>
      </c>
      <c r="E74" s="181" t="n">
        <f aca="false">E46-E73</f>
        <v>0</v>
      </c>
    </row>
    <row r="75" customFormat="false" ht="33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33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164858794</v>
      </c>
      <c r="E76" s="65"/>
    </row>
    <row r="77" customFormat="false" ht="33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0</v>
      </c>
      <c r="E77" s="65"/>
    </row>
    <row r="78" customFormat="false" ht="33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77325807</v>
      </c>
      <c r="E78" s="65"/>
    </row>
    <row r="79" customFormat="false" ht="33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65"/>
    </row>
    <row r="80" customFormat="false" ht="33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280796765</v>
      </c>
      <c r="E80" s="65"/>
    </row>
    <row r="81" customFormat="false" ht="29.45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-193263778</v>
      </c>
      <c r="E81" s="181" t="n">
        <f aca="false">E76+E77-E78+E79-E80</f>
        <v>0</v>
      </c>
    </row>
    <row r="82" customFormat="false" ht="18.75" hidden="false" customHeight="tru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15.75" hidden="false" customHeight="tru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true" outlineLevel="0" collapsed="false">
      <c r="A85" s="185"/>
      <c r="B85" s="190"/>
      <c r="C85" s="193"/>
      <c r="D85" s="194"/>
      <c r="E85" s="194"/>
    </row>
    <row r="86" customFormat="false" ht="15" hidden="false" customHeight="true" outlineLevel="0" collapsed="false">
      <c r="A86" s="185"/>
      <c r="B86" s="195"/>
      <c r="C86" s="196"/>
      <c r="D86" s="196"/>
      <c r="E86" s="196"/>
    </row>
    <row r="87" customFormat="false" ht="15.75" hidden="false" customHeight="false" outlineLevel="0" collapsed="false">
      <c r="A87" s="185"/>
      <c r="B87" s="195"/>
      <c r="C87" s="196"/>
      <c r="D87" s="196"/>
      <c r="E87" s="196"/>
    </row>
    <row r="88" customFormat="false" ht="15.75" hidden="false" customHeight="false" outlineLevel="0" collapsed="false">
      <c r="A88" s="185"/>
      <c r="B88" s="195"/>
      <c r="C88" s="196"/>
      <c r="D88" s="196"/>
      <c r="E88" s="196"/>
    </row>
    <row r="89" customFormat="false" ht="15.75" hidden="false" customHeight="false" outlineLevel="0" collapsed="false">
      <c r="A89" s="185"/>
      <c r="B89" s="195"/>
      <c r="C89" s="197"/>
      <c r="D89" s="196"/>
      <c r="E89" s="196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5" hidden="false" customHeight="false" outlineLevel="0" collapsed="false">
      <c r="A91" s="185"/>
      <c r="B91" s="186"/>
      <c r="C91" s="198"/>
      <c r="D91" s="194"/>
      <c r="E91" s="194"/>
    </row>
    <row r="92" customFormat="false" ht="15" hidden="false" customHeight="true" outlineLevel="0" collapsed="false">
      <c r="A92" s="185"/>
      <c r="B92" s="186"/>
      <c r="C92" s="198"/>
      <c r="D92" s="194"/>
      <c r="E92" s="194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19" colorId="64" zoomScale="80" zoomScaleNormal="8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.58"/>
    <col collapsed="false" customWidth="true" hidden="false" outlineLevel="0" max="4" min="4" style="46" width="22.43"/>
    <col collapsed="false" customWidth="true" hidden="false" outlineLevel="0" max="5" min="5" style="46" width="23.01"/>
  </cols>
  <sheetData>
    <row r="1" customFormat="false" ht="18" hidden="false" customHeight="false" outlineLevel="0" collapsed="false">
      <c r="B1" s="50" t="s">
        <v>122</v>
      </c>
    </row>
    <row r="2" customFormat="false" ht="18" hidden="false" customHeight="false" outlineLevel="0" collapsed="false">
      <c r="B2" s="45" t="s">
        <v>1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54" hidden="false" customHeight="tru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8" hidden="false" customHeight="fals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18" hidden="false" customHeight="fals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18" hidden="false" customHeight="fals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53.4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8556</v>
      </c>
      <c r="E11" s="65"/>
    </row>
    <row r="12" customFormat="false" ht="57.75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2079981</v>
      </c>
      <c r="E12" s="65"/>
    </row>
    <row r="13" customFormat="false" ht="49.7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99791846</v>
      </c>
      <c r="E13" s="65"/>
    </row>
    <row r="14" customFormat="false" ht="29.2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63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0</v>
      </c>
      <c r="E15" s="65"/>
    </row>
    <row r="16" customFormat="false" ht="35.4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0</v>
      </c>
      <c r="E17" s="65"/>
    </row>
    <row r="18" customFormat="false" ht="42.75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65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101880383</v>
      </c>
      <c r="E19" s="80" t="n">
        <f aca="false">E11+E12+E13+E14+E15+E17</f>
        <v>0</v>
      </c>
    </row>
    <row r="20" customFormat="false" ht="18" hidden="false" customHeight="fals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89.1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3858845</v>
      </c>
      <c r="E21" s="65"/>
    </row>
    <row r="22" customFormat="false" ht="33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 t="s">
        <v>20</v>
      </c>
    </row>
    <row r="23" customFormat="false" ht="114" hidden="false" customHeight="true" outlineLevel="0" collapsed="false">
      <c r="A23" s="63"/>
      <c r="B23" s="13" t="s">
        <v>44</v>
      </c>
      <c r="C23" s="60" t="n">
        <v>21</v>
      </c>
      <c r="D23" s="64" t="n">
        <v>252084</v>
      </c>
      <c r="E23" s="65"/>
    </row>
    <row r="24" customFormat="false" ht="46.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65"/>
    </row>
    <row r="25" customFormat="false" ht="40.7" hidden="false" customHeight="true" outlineLevel="0" collapsed="false">
      <c r="A25" s="63"/>
      <c r="B25" s="13" t="s">
        <v>47</v>
      </c>
      <c r="C25" s="60" t="n">
        <v>22</v>
      </c>
      <c r="D25" s="64" t="n">
        <v>1180</v>
      </c>
      <c r="E25" s="65"/>
    </row>
    <row r="26" customFormat="false" ht="21.75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42.75" hidden="false" customHeight="true" outlineLevel="0" collapsed="false">
      <c r="A27" s="63"/>
      <c r="B27" s="13" t="s">
        <v>50</v>
      </c>
      <c r="C27" s="60" t="n">
        <v>23</v>
      </c>
      <c r="D27" s="64" t="n">
        <v>0</v>
      </c>
      <c r="E27" s="65"/>
    </row>
    <row r="28" customFormat="false" ht="40.7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64.15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65"/>
    </row>
    <row r="30" customFormat="false" ht="48.2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89.4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65"/>
    </row>
    <row r="32" customFormat="false" ht="30.2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252084</v>
      </c>
      <c r="E32" s="117" t="n">
        <f aca="false">E23+E27+E29+E31</f>
        <v>0</v>
      </c>
    </row>
    <row r="33" customFormat="false" ht="29.25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30.2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46.9" hidden="false" customHeight="true" outlineLevel="0" collapsed="false">
      <c r="A35" s="63"/>
      <c r="B35" s="21" t="s">
        <v>58</v>
      </c>
      <c r="C35" s="60" t="n">
        <v>33</v>
      </c>
      <c r="D35" s="64" t="n">
        <v>154819</v>
      </c>
      <c r="E35" s="65"/>
    </row>
    <row r="36" customFormat="false" ht="51.6" hidden="false" customHeight="true" outlineLevel="0" collapsed="false">
      <c r="A36" s="63"/>
      <c r="B36" s="22" t="s">
        <v>59</v>
      </c>
      <c r="C36" s="60" t="s">
        <v>60</v>
      </c>
      <c r="D36" s="64" t="n">
        <v>8750</v>
      </c>
      <c r="E36" s="65"/>
    </row>
    <row r="37" customFormat="false" ht="25.5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90"/>
    </row>
    <row r="38" customFormat="false" ht="55.15" hidden="false" customHeight="true" outlineLevel="0" collapsed="false">
      <c r="A38" s="63"/>
      <c r="B38" s="13" t="s">
        <v>62</v>
      </c>
      <c r="C38" s="60" t="n">
        <v>35</v>
      </c>
      <c r="D38" s="64" t="n">
        <v>5357856</v>
      </c>
      <c r="E38" s="65"/>
    </row>
    <row r="39" customFormat="false" ht="44.1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5521425</v>
      </c>
      <c r="E41" s="116" t="n">
        <f aca="false">E35+E36+E38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62.1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26.45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4178</v>
      </c>
      <c r="E44" s="65"/>
    </row>
    <row r="45" customFormat="false" ht="30" hidden="false" customHeight="fals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9636532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111516915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45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54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2373889</v>
      </c>
      <c r="E49" s="65"/>
    </row>
    <row r="50" customFormat="false" ht="34.5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/>
    </row>
    <row r="51" customFormat="false" ht="54.7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/>
    </row>
    <row r="52" s="23" customFormat="true" ht="22.7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43526528</v>
      </c>
      <c r="E52" s="65"/>
    </row>
    <row r="53" customFormat="false" ht="20.25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45900417</v>
      </c>
      <c r="E53" s="116" t="n">
        <f aca="false">E49+E51+E52</f>
        <v>0</v>
      </c>
    </row>
    <row r="54" customFormat="false" ht="45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124071107</v>
      </c>
      <c r="E55" s="144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120938327</v>
      </c>
      <c r="E56" s="144"/>
    </row>
    <row r="57" customFormat="false" ht="45" hidden="false" customHeight="true" outlineLevel="0" collapsed="false">
      <c r="A57" s="63"/>
      <c r="B57" s="17" t="s">
        <v>84</v>
      </c>
      <c r="C57" s="60" t="n">
        <v>61</v>
      </c>
      <c r="D57" s="64" t="n">
        <v>199370</v>
      </c>
      <c r="E57" s="144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144"/>
    </row>
    <row r="59" customFormat="false" ht="125.45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3497235</v>
      </c>
      <c r="E59" s="144"/>
    </row>
    <row r="60" customFormat="false" ht="27" hidden="false" customHeight="true" outlineLevel="0" collapsed="false">
      <c r="A60" s="63"/>
      <c r="B60" s="17" t="s">
        <v>88</v>
      </c>
      <c r="C60" s="60" t="n">
        <v>63</v>
      </c>
      <c r="D60" s="64" t="n">
        <v>3497235</v>
      </c>
      <c r="E60" s="144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2951843</v>
      </c>
      <c r="E61" s="144"/>
    </row>
    <row r="62" customFormat="false" ht="28.5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0</v>
      </c>
      <c r="E63" s="65"/>
    </row>
    <row r="64" customFormat="false" ht="33" hidden="false" customHeight="true" outlineLevel="0" collapsed="false">
      <c r="A64" s="63"/>
      <c r="B64" s="17" t="s">
        <v>93</v>
      </c>
      <c r="C64" s="60" t="n">
        <v>66</v>
      </c>
      <c r="D64" s="64" t="n">
        <v>0</v>
      </c>
      <c r="E64" s="65"/>
    </row>
    <row r="65" customFormat="false" ht="43.5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51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30.7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4793873</v>
      </c>
      <c r="E67" s="65"/>
    </row>
    <row r="68" customFormat="false" ht="48.2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26.45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24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57.6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34.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132362215</v>
      </c>
      <c r="E72" s="116" t="n">
        <f aca="false">E55+E59+E63+E65+E66+E67+E68+E70+E71</f>
        <v>0</v>
      </c>
    </row>
    <row r="73" customFormat="false" ht="18" hidden="false" customHeight="fals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178262632</v>
      </c>
      <c r="E73" s="134" t="n">
        <f aca="false">E53+E72</f>
        <v>0</v>
      </c>
    </row>
    <row r="74" customFormat="false" ht="33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-66745717</v>
      </c>
      <c r="E74" s="181" t="n">
        <f aca="false">E46-E73</f>
        <v>0</v>
      </c>
    </row>
    <row r="75" customFormat="false" ht="22.7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28.5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99943087</v>
      </c>
      <c r="E76" s="65"/>
    </row>
    <row r="77" customFormat="false" ht="21.2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0</v>
      </c>
      <c r="E77" s="65"/>
    </row>
    <row r="78" customFormat="false" ht="23.2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41136360</v>
      </c>
      <c r="E78" s="65"/>
    </row>
    <row r="79" customFormat="false" ht="25.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65"/>
    </row>
    <row r="80" customFormat="false" ht="24.75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125552444</v>
      </c>
      <c r="E80" s="65"/>
    </row>
    <row r="81" customFormat="false" ht="21.75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-66745717</v>
      </c>
      <c r="E81" s="181" t="n">
        <f aca="false">E76+E77-E78+E79-E80</f>
        <v>0</v>
      </c>
    </row>
    <row r="82" customFormat="false" ht="16.5" hidden="false" customHeight="tru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18" hidden="false" customHeight="fals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true" outlineLevel="0" collapsed="false">
      <c r="A85" s="185"/>
      <c r="B85" s="190"/>
      <c r="C85" s="193"/>
      <c r="D85" s="194"/>
      <c r="E85" s="194"/>
    </row>
    <row r="86" customFormat="false" ht="15.75" hidden="false" customHeight="false" outlineLevel="0" collapsed="false">
      <c r="A86" s="185"/>
      <c r="B86" s="195"/>
      <c r="C86" s="196"/>
      <c r="D86" s="196"/>
      <c r="E86" s="196"/>
    </row>
    <row r="87" customFormat="false" ht="15.75" hidden="false" customHeight="false" outlineLevel="0" collapsed="false">
      <c r="A87" s="185"/>
      <c r="B87" s="195"/>
      <c r="C87" s="196"/>
      <c r="D87" s="196"/>
      <c r="E87" s="196"/>
    </row>
    <row r="88" customFormat="false" ht="15.75" hidden="false" customHeight="false" outlineLevel="0" collapsed="false">
      <c r="A88" s="185"/>
      <c r="B88" s="195"/>
      <c r="C88" s="196"/>
      <c r="D88" s="196"/>
      <c r="E88" s="196"/>
    </row>
    <row r="89" customFormat="false" ht="15.75" hidden="false" customHeight="false" outlineLevel="0" collapsed="false">
      <c r="A89" s="185"/>
      <c r="B89" s="195"/>
      <c r="C89" s="197"/>
      <c r="D89" s="196"/>
      <c r="E89" s="196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5" hidden="false" customHeight="false" outlineLevel="0" collapsed="false">
      <c r="A91" s="185"/>
      <c r="B91" s="186"/>
      <c r="C91" s="198"/>
      <c r="D91" s="194"/>
      <c r="E91" s="194"/>
    </row>
    <row r="92" customFormat="false" ht="15" hidden="false" customHeight="false" outlineLevel="0" collapsed="false">
      <c r="A92" s="185"/>
      <c r="B92" s="186"/>
      <c r="C92" s="198"/>
      <c r="D92" s="194"/>
      <c r="E92" s="194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25" colorId="64" zoomScale="80" zoomScaleNormal="8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.58"/>
    <col collapsed="false" customWidth="true" hidden="false" outlineLevel="0" max="4" min="4" style="46" width="17.71"/>
    <col collapsed="false" customWidth="true" hidden="false" outlineLevel="0" max="5" min="5" style="46" width="21.57"/>
  </cols>
  <sheetData>
    <row r="1" customFormat="false" ht="18" hidden="false" customHeight="false" outlineLevel="0" collapsed="false">
      <c r="B1" s="50" t="s">
        <v>122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54" hidden="false" customHeight="fals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8" hidden="false" customHeight="tru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18" hidden="false" customHeight="tru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22.7" hidden="false" customHeight="tru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39.2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19505</v>
      </c>
      <c r="E11" s="65"/>
    </row>
    <row r="12" customFormat="false" ht="39.2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3600075</v>
      </c>
      <c r="E12" s="65"/>
    </row>
    <row r="13" customFormat="false" ht="39.2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94038809</v>
      </c>
      <c r="E13" s="65"/>
    </row>
    <row r="14" customFormat="false" ht="29.2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63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0</v>
      </c>
      <c r="E15" s="65"/>
    </row>
    <row r="16" customFormat="false" ht="35.4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0</v>
      </c>
      <c r="E17" s="65"/>
    </row>
    <row r="18" customFormat="false" ht="42.75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65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97658389</v>
      </c>
      <c r="E19" s="80" t="n">
        <f aca="false">E11+E12+E13+E14+E15+E17</f>
        <v>0</v>
      </c>
    </row>
    <row r="20" customFormat="false" ht="22.7" hidden="false" customHeight="tru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73.35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9096724</v>
      </c>
      <c r="E21" s="65"/>
    </row>
    <row r="22" customFormat="false" ht="33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 t="s">
        <v>20</v>
      </c>
    </row>
    <row r="23" customFormat="false" ht="114" hidden="false" customHeight="true" outlineLevel="0" collapsed="false">
      <c r="A23" s="63"/>
      <c r="B23" s="13" t="s">
        <v>44</v>
      </c>
      <c r="C23" s="60" t="n">
        <v>21</v>
      </c>
      <c r="D23" s="64" t="n">
        <v>3998562</v>
      </c>
      <c r="E23" s="65"/>
    </row>
    <row r="24" customFormat="false" ht="46.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65"/>
    </row>
    <row r="25" customFormat="false" ht="67.7" hidden="false" customHeight="true" outlineLevel="0" collapsed="false">
      <c r="A25" s="63"/>
      <c r="B25" s="13" t="s">
        <v>47</v>
      </c>
      <c r="C25" s="60" t="n">
        <v>22</v>
      </c>
      <c r="D25" s="64" t="n">
        <v>0</v>
      </c>
      <c r="E25" s="65"/>
    </row>
    <row r="26" customFormat="false" ht="27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117" hidden="false" customHeight="true" outlineLevel="0" collapsed="false">
      <c r="A27" s="63"/>
      <c r="B27" s="13" t="s">
        <v>50</v>
      </c>
      <c r="C27" s="60" t="n">
        <v>23</v>
      </c>
      <c r="D27" s="64" t="n">
        <v>0</v>
      </c>
      <c r="E27" s="65"/>
    </row>
    <row r="28" customFormat="false" ht="40.7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141.75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65"/>
    </row>
    <row r="30" customFormat="false" ht="48.2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89.4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65"/>
    </row>
    <row r="32" customFormat="false" ht="21.75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3998562</v>
      </c>
      <c r="E32" s="117" t="n">
        <f aca="false">E23+E27+E29+E31</f>
        <v>0</v>
      </c>
    </row>
    <row r="33" customFormat="false" ht="21.75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21.75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107.45" hidden="false" customHeight="true" outlineLevel="0" collapsed="false">
      <c r="A35" s="63"/>
      <c r="B35" s="21" t="s">
        <v>58</v>
      </c>
      <c r="C35" s="60" t="n">
        <v>33</v>
      </c>
      <c r="D35" s="64" t="n">
        <v>278643</v>
      </c>
      <c r="E35" s="65"/>
    </row>
    <row r="36" customFormat="false" ht="44.45" hidden="false" customHeight="true" outlineLevel="0" collapsed="false">
      <c r="A36" s="63"/>
      <c r="B36" s="22" t="s">
        <v>59</v>
      </c>
      <c r="C36" s="60" t="s">
        <v>60</v>
      </c>
      <c r="D36" s="64" t="n">
        <v>25310</v>
      </c>
      <c r="E36" s="65"/>
    </row>
    <row r="37" customFormat="false" ht="19.5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90"/>
    </row>
    <row r="38" customFormat="false" ht="133.5" hidden="false" customHeight="true" outlineLevel="0" collapsed="false">
      <c r="A38" s="63"/>
      <c r="B38" s="13" t="s">
        <v>62</v>
      </c>
      <c r="C38" s="60" t="n">
        <v>35</v>
      </c>
      <c r="D38" s="64" t="n">
        <v>5488998</v>
      </c>
      <c r="E38" s="65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5792951</v>
      </c>
      <c r="E41" s="116" t="n">
        <f aca="false">E35+E38+E36+E39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23.25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21.2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0</v>
      </c>
      <c r="E44" s="65"/>
    </row>
    <row r="45" customFormat="false" ht="23.25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18888237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116546626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45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54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0</v>
      </c>
      <c r="E49" s="65"/>
    </row>
    <row r="50" customFormat="false" ht="34.5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/>
    </row>
    <row r="51" customFormat="false" ht="54.7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/>
    </row>
    <row r="52" s="23" customFormat="true" ht="27.75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116949357</v>
      </c>
      <c r="E52" s="65"/>
    </row>
    <row r="53" customFormat="false" ht="27.75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116949357</v>
      </c>
      <c r="E53" s="116" t="n">
        <f aca="false">E49+E51+E52</f>
        <v>0</v>
      </c>
    </row>
    <row r="54" customFormat="false" ht="45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57.2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271286949</v>
      </c>
      <c r="E55" s="144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265079148</v>
      </c>
      <c r="E56" s="144"/>
    </row>
    <row r="57" customFormat="false" ht="45" hidden="false" customHeight="true" outlineLevel="0" collapsed="false">
      <c r="A57" s="63"/>
      <c r="B57" s="17" t="s">
        <v>84</v>
      </c>
      <c r="C57" s="60" t="n">
        <v>61</v>
      </c>
      <c r="D57" s="64" t="n">
        <v>849106</v>
      </c>
      <c r="E57" s="144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144"/>
    </row>
    <row r="59" customFormat="false" ht="125.45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8433246</v>
      </c>
      <c r="E59" s="144"/>
    </row>
    <row r="60" customFormat="false" ht="45" hidden="false" customHeight="true" outlineLevel="0" collapsed="false">
      <c r="A60" s="63"/>
      <c r="B60" s="17" t="s">
        <v>88</v>
      </c>
      <c r="C60" s="60" t="n">
        <v>63</v>
      </c>
      <c r="D60" s="64" t="n">
        <v>8433246</v>
      </c>
      <c r="E60" s="144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7167020</v>
      </c>
      <c r="E61" s="144"/>
    </row>
    <row r="62" customFormat="false" ht="28.5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0</v>
      </c>
      <c r="E63" s="65"/>
    </row>
    <row r="64" customFormat="false" ht="33" hidden="false" customHeight="true" outlineLevel="0" collapsed="false">
      <c r="A64" s="63"/>
      <c r="B64" s="17" t="s">
        <v>93</v>
      </c>
      <c r="C64" s="60" t="n">
        <v>66</v>
      </c>
      <c r="D64" s="64" t="n">
        <v>0</v>
      </c>
      <c r="E64" s="65"/>
    </row>
    <row r="65" customFormat="false" ht="89.45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102.75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30.7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11835736</v>
      </c>
      <c r="E67" s="65"/>
    </row>
    <row r="68" customFormat="false" ht="42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24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29.25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37.5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34.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291555931</v>
      </c>
      <c r="E72" s="116" t="n">
        <f aca="false">E55+E59+E63+E65+E66+E67+E68+E70+E71</f>
        <v>0</v>
      </c>
    </row>
    <row r="73" customFormat="false" ht="21.75" hidden="false" customHeight="tru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408505288</v>
      </c>
      <c r="E73" s="134" t="n">
        <f aca="false">E53+E72</f>
        <v>0</v>
      </c>
    </row>
    <row r="74" customFormat="false" ht="33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-291958662</v>
      </c>
      <c r="E74" s="181" t="n">
        <f aca="false">E46-E73</f>
        <v>0</v>
      </c>
    </row>
    <row r="75" customFormat="false" ht="22.7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86.25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90545585</v>
      </c>
      <c r="E76" s="65"/>
    </row>
    <row r="77" customFormat="false" ht="21.2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0</v>
      </c>
      <c r="E77" s="65"/>
    </row>
    <row r="78" customFormat="false" ht="23.2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89966416</v>
      </c>
      <c r="E78" s="65"/>
    </row>
    <row r="79" customFormat="false" ht="25.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65"/>
    </row>
    <row r="80" customFormat="false" ht="24.75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292537831</v>
      </c>
      <c r="E80" s="65"/>
    </row>
    <row r="81" customFormat="false" ht="19.5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-291958662</v>
      </c>
      <c r="E81" s="181" t="n">
        <f aca="false">E76+E77-E78+E79-E80</f>
        <v>0</v>
      </c>
    </row>
    <row r="82" customFormat="false" ht="19.5" hidden="false" customHeight="tru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21.75" hidden="false" customHeight="tru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false" outlineLevel="0" collapsed="false">
      <c r="A85" s="185"/>
      <c r="B85" s="190"/>
      <c r="C85" s="193"/>
      <c r="D85" s="194"/>
      <c r="E85" s="194"/>
    </row>
    <row r="86" customFormat="false" ht="15.75" hidden="false" customHeight="false" outlineLevel="0" collapsed="false">
      <c r="A86" s="185"/>
      <c r="B86" s="195"/>
      <c r="C86" s="196"/>
      <c r="D86" s="196"/>
      <c r="E86" s="196"/>
    </row>
    <row r="87" customFormat="false" ht="15.75" hidden="false" customHeight="false" outlineLevel="0" collapsed="false">
      <c r="A87" s="185"/>
      <c r="B87" s="195"/>
      <c r="C87" s="196"/>
      <c r="D87" s="196"/>
      <c r="E87" s="196"/>
    </row>
    <row r="88" customFormat="false" ht="15.75" hidden="false" customHeight="false" outlineLevel="0" collapsed="false">
      <c r="A88" s="185"/>
      <c r="B88" s="195"/>
      <c r="C88" s="196"/>
      <c r="D88" s="196"/>
      <c r="E88" s="196"/>
    </row>
    <row r="89" customFormat="false" ht="15.75" hidden="false" customHeight="false" outlineLevel="0" collapsed="false">
      <c r="A89" s="185"/>
      <c r="B89" s="195"/>
      <c r="C89" s="197"/>
      <c r="D89" s="196"/>
      <c r="E89" s="196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5" hidden="false" customHeight="false" outlineLevel="0" collapsed="false">
      <c r="A91" s="185"/>
      <c r="B91" s="186"/>
      <c r="C91" s="198"/>
      <c r="D91" s="194"/>
      <c r="E91" s="194"/>
    </row>
    <row r="92" customFormat="false" ht="15" hidden="false" customHeight="false" outlineLevel="0" collapsed="false">
      <c r="A92" s="185"/>
      <c r="B92" s="186"/>
      <c r="C92" s="198"/>
      <c r="D92" s="194"/>
      <c r="E92" s="194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19" colorId="64" zoomScale="80" zoomScaleNormal="8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.58"/>
    <col collapsed="false" customWidth="true" hidden="false" outlineLevel="0" max="4" min="4" style="46" width="18.58"/>
    <col collapsed="false" customWidth="true" hidden="false" outlineLevel="0" max="5" min="5" style="46" width="22.28"/>
  </cols>
  <sheetData>
    <row r="1" customFormat="false" ht="18" hidden="false" customHeight="false" outlineLevel="0" collapsed="false">
      <c r="B1" s="50" t="s">
        <v>122</v>
      </c>
    </row>
    <row r="2" customFormat="false" ht="18" hidden="false" customHeight="false" outlineLevel="0" collapsed="false">
      <c r="B2" s="45" t="s">
        <v>1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54" hidden="false" customHeight="tru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8" hidden="false" customHeight="fals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22.7" hidden="false" customHeight="tru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24.75" hidden="false" customHeight="tru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53.4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22569</v>
      </c>
      <c r="E11" s="65"/>
    </row>
    <row r="12" customFormat="false" ht="94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1858787</v>
      </c>
      <c r="E12" s="65"/>
    </row>
    <row r="13" customFormat="false" ht="24.4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49912890</v>
      </c>
      <c r="E13" s="65"/>
    </row>
    <row r="14" customFormat="false" ht="29.2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63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2353</v>
      </c>
      <c r="E15" s="65"/>
    </row>
    <row r="16" customFormat="false" ht="35.4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2573</v>
      </c>
      <c r="E17" s="65"/>
    </row>
    <row r="18" customFormat="false" ht="42.75" hidden="false" customHeight="true" outlineLevel="0" collapsed="false">
      <c r="A18" s="71"/>
      <c r="B18" s="17" t="s">
        <v>38</v>
      </c>
      <c r="C18" s="72" t="s">
        <v>39</v>
      </c>
      <c r="D18" s="64" t="n">
        <v>2573</v>
      </c>
      <c r="E18" s="65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51799172</v>
      </c>
      <c r="E19" s="80" t="n">
        <f aca="false">E11+E12+E13+E14+E15+E17</f>
        <v>0</v>
      </c>
    </row>
    <row r="20" customFormat="false" ht="18" hidden="false" customHeight="fals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62.45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4574470</v>
      </c>
      <c r="E21" s="65"/>
    </row>
    <row r="22" customFormat="false" ht="33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/>
    </row>
    <row r="23" customFormat="false" ht="114" hidden="false" customHeight="true" outlineLevel="0" collapsed="false">
      <c r="A23" s="63"/>
      <c r="B23" s="13" t="s">
        <v>44</v>
      </c>
      <c r="C23" s="60" t="n">
        <v>21</v>
      </c>
      <c r="D23" s="64" t="n">
        <v>342840</v>
      </c>
      <c r="E23" s="65"/>
    </row>
    <row r="24" customFormat="false" ht="36.7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65"/>
    </row>
    <row r="25" customFormat="false" ht="40.7" hidden="false" customHeight="true" outlineLevel="0" collapsed="false">
      <c r="A25" s="63"/>
      <c r="B25" s="13" t="s">
        <v>47</v>
      </c>
      <c r="C25" s="60" t="n">
        <v>22</v>
      </c>
      <c r="D25" s="64" t="n">
        <v>47740</v>
      </c>
      <c r="E25" s="65"/>
    </row>
    <row r="26" customFormat="false" ht="21.75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48.2" hidden="false" customHeight="true" outlineLevel="0" collapsed="false">
      <c r="A27" s="63"/>
      <c r="B27" s="13" t="s">
        <v>50</v>
      </c>
      <c r="C27" s="60" t="n">
        <v>23</v>
      </c>
      <c r="D27" s="64" t="n">
        <v>0</v>
      </c>
      <c r="E27" s="65"/>
    </row>
    <row r="28" customFormat="false" ht="40.7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38.85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65"/>
    </row>
    <row r="30" customFormat="false" ht="48.2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46.1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65"/>
    </row>
    <row r="32" customFormat="false" ht="30.2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342840</v>
      </c>
      <c r="E32" s="117" t="n">
        <f aca="false">E23+E27+E29+E31</f>
        <v>0</v>
      </c>
    </row>
    <row r="33" customFormat="false" ht="29.25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30.2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36.75" hidden="false" customHeight="true" outlineLevel="0" collapsed="false">
      <c r="A35" s="63"/>
      <c r="B35" s="21" t="s">
        <v>58</v>
      </c>
      <c r="C35" s="60" t="n">
        <v>33</v>
      </c>
      <c r="D35" s="64" t="n">
        <v>32479</v>
      </c>
      <c r="E35" s="65"/>
    </row>
    <row r="36" customFormat="false" ht="44.45" hidden="false" customHeight="true" outlineLevel="0" collapsed="false">
      <c r="A36" s="63"/>
      <c r="B36" s="22" t="s">
        <v>59</v>
      </c>
      <c r="C36" s="60" t="s">
        <v>60</v>
      </c>
      <c r="D36" s="64" t="n">
        <v>28110</v>
      </c>
      <c r="E36" s="65"/>
    </row>
    <row r="37" customFormat="false" ht="19.5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90"/>
    </row>
    <row r="38" customFormat="false" ht="102.75" hidden="false" customHeight="true" outlineLevel="0" collapsed="false">
      <c r="A38" s="63"/>
      <c r="B38" s="13" t="s">
        <v>62</v>
      </c>
      <c r="C38" s="60" t="n">
        <v>35</v>
      </c>
      <c r="D38" s="64" t="n">
        <v>2116244</v>
      </c>
      <c r="E38" s="65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2176833</v>
      </c>
      <c r="E41" s="116" t="n">
        <f aca="false">E35+E38+E36+E39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23.25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18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26906</v>
      </c>
      <c r="E44" s="65"/>
    </row>
    <row r="45" customFormat="false" ht="17.45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7121049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58920221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45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54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0</v>
      </c>
      <c r="E49" s="65"/>
    </row>
    <row r="50" customFormat="false" ht="34.5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/>
    </row>
    <row r="51" customFormat="false" ht="54.7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/>
    </row>
    <row r="52" s="23" customFormat="true" ht="21.75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56226951</v>
      </c>
      <c r="E52" s="65"/>
    </row>
    <row r="53" customFormat="false" ht="30.2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56226951</v>
      </c>
      <c r="E53" s="116" t="n">
        <f aca="false">E49+E51+E52</f>
        <v>0</v>
      </c>
    </row>
    <row r="54" customFormat="false" ht="45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134134305</v>
      </c>
      <c r="E55" s="144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131947697</v>
      </c>
      <c r="E56" s="144"/>
    </row>
    <row r="57" customFormat="false" ht="45" hidden="false" customHeight="true" outlineLevel="0" collapsed="false">
      <c r="A57" s="63"/>
      <c r="B57" s="17" t="s">
        <v>84</v>
      </c>
      <c r="C57" s="60" t="n">
        <v>61</v>
      </c>
      <c r="D57" s="64" t="n">
        <v>205116</v>
      </c>
      <c r="E57" s="144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144"/>
    </row>
    <row r="59" customFormat="false" ht="125.45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4154012</v>
      </c>
      <c r="E59" s="144"/>
    </row>
    <row r="60" customFormat="false" ht="27" hidden="false" customHeight="true" outlineLevel="0" collapsed="false">
      <c r="A60" s="63"/>
      <c r="B60" s="17" t="s">
        <v>88</v>
      </c>
      <c r="C60" s="60" t="n">
        <v>63</v>
      </c>
      <c r="D60" s="64" t="n">
        <v>4154012</v>
      </c>
      <c r="E60" s="144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3492323</v>
      </c>
      <c r="E61" s="144"/>
    </row>
    <row r="62" customFormat="false" ht="53.45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0</v>
      </c>
      <c r="E63" s="65"/>
    </row>
    <row r="64" customFormat="false" ht="33" hidden="false" customHeight="true" outlineLevel="0" collapsed="false">
      <c r="A64" s="63"/>
      <c r="B64" s="17" t="s">
        <v>93</v>
      </c>
      <c r="C64" s="60" t="n">
        <v>66</v>
      </c>
      <c r="D64" s="64" t="n">
        <v>0</v>
      </c>
      <c r="E64" s="65"/>
    </row>
    <row r="65" customFormat="false" ht="89.45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102.75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30.7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5704495</v>
      </c>
      <c r="E67" s="65"/>
    </row>
    <row r="68" customFormat="false" ht="42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18" hidden="false" customHeight="fals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18" hidden="false" customHeight="fals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27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34.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143992812</v>
      </c>
      <c r="E72" s="116" t="n">
        <f aca="false">E55+E59+E63+E65+E66+E67+E68+E70+E71</f>
        <v>0</v>
      </c>
    </row>
    <row r="73" customFormat="false" ht="18" hidden="false" customHeight="fals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200219763</v>
      </c>
      <c r="E73" s="134" t="n">
        <f aca="false">E53+E72</f>
        <v>0</v>
      </c>
    </row>
    <row r="74" customFormat="false" ht="33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-141299542</v>
      </c>
      <c r="E74" s="181" t="n">
        <f aca="false">E46-E73</f>
        <v>0</v>
      </c>
    </row>
    <row r="75" customFormat="false" ht="22.7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86.25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50191836</v>
      </c>
      <c r="E76" s="65"/>
    </row>
    <row r="77" customFormat="false" ht="21.2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0</v>
      </c>
      <c r="E77" s="65"/>
    </row>
    <row r="78" customFormat="false" ht="23.2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50647895</v>
      </c>
      <c r="E78" s="65"/>
    </row>
    <row r="79" customFormat="false" ht="25.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65"/>
    </row>
    <row r="80" customFormat="false" ht="24.75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140843483</v>
      </c>
      <c r="E80" s="65"/>
    </row>
    <row r="81" customFormat="false" ht="19.5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-141299542</v>
      </c>
      <c r="E81" s="181" t="n">
        <f aca="false">E76+E77-E78+E79-E80</f>
        <v>0</v>
      </c>
    </row>
    <row r="82" customFormat="false" ht="21.75" hidden="false" customHeight="tru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17.45" hidden="false" customHeight="tru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false" outlineLevel="0" collapsed="false">
      <c r="A85" s="185"/>
      <c r="B85" s="190"/>
      <c r="C85" s="193"/>
      <c r="D85" s="194"/>
      <c r="E85" s="194"/>
    </row>
    <row r="86" customFormat="false" ht="15.75" hidden="false" customHeight="false" outlineLevel="0" collapsed="false">
      <c r="A86" s="185"/>
      <c r="B86" s="195"/>
      <c r="C86" s="196"/>
      <c r="D86" s="196"/>
      <c r="E86" s="196"/>
    </row>
    <row r="87" customFormat="false" ht="15.75" hidden="false" customHeight="false" outlineLevel="0" collapsed="false">
      <c r="A87" s="185"/>
      <c r="B87" s="195"/>
      <c r="C87" s="196"/>
      <c r="D87" s="196"/>
      <c r="E87" s="196"/>
    </row>
    <row r="88" customFormat="false" ht="15.75" hidden="false" customHeight="false" outlineLevel="0" collapsed="false">
      <c r="A88" s="185"/>
      <c r="B88" s="195"/>
      <c r="C88" s="196"/>
      <c r="D88" s="196"/>
      <c r="E88" s="196"/>
    </row>
    <row r="89" customFormat="false" ht="15.75" hidden="false" customHeight="false" outlineLevel="0" collapsed="false">
      <c r="A89" s="185"/>
      <c r="B89" s="195"/>
      <c r="C89" s="197"/>
      <c r="D89" s="196"/>
      <c r="E89" s="196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5" hidden="false" customHeight="false" outlineLevel="0" collapsed="false">
      <c r="A91" s="185"/>
      <c r="B91" s="186"/>
      <c r="C91" s="198"/>
      <c r="D91" s="194"/>
      <c r="E91" s="194"/>
    </row>
    <row r="92" customFormat="false" ht="15" hidden="false" customHeight="false" outlineLevel="0" collapsed="false">
      <c r="A92" s="185"/>
      <c r="B92" s="186"/>
      <c r="C92" s="198"/>
      <c r="D92" s="194"/>
      <c r="E92" s="194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22" colorId="64" zoomScale="80" zoomScaleNormal="8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.58"/>
    <col collapsed="false" customWidth="true" hidden="false" outlineLevel="0" max="4" min="4" style="46" width="21.86"/>
    <col collapsed="false" customWidth="true" hidden="false" outlineLevel="0" max="5" min="5" style="46" width="23.01"/>
  </cols>
  <sheetData>
    <row r="1" customFormat="false" ht="18" hidden="false" customHeight="false" outlineLevel="0" collapsed="false">
      <c r="B1" s="50" t="s">
        <v>122</v>
      </c>
    </row>
    <row r="2" customFormat="false" ht="18" hidden="false" customHeight="false" outlineLevel="0" collapsed="false">
      <c r="B2" s="45" t="s">
        <v>1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38.25" hidden="false" customHeight="fals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8" hidden="false" customHeight="fals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18" hidden="false" customHeight="fals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18" hidden="false" customHeight="fals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55.1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13963</v>
      </c>
      <c r="E11" s="216"/>
    </row>
    <row r="12" customFormat="false" ht="55.15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4987135</v>
      </c>
      <c r="E12" s="65"/>
    </row>
    <row r="13" customFormat="false" ht="55.15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106701343</v>
      </c>
      <c r="E13" s="65"/>
    </row>
    <row r="14" customFormat="false" ht="30.2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30.2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0</v>
      </c>
      <c r="E15" s="65"/>
    </row>
    <row r="16" customFormat="false" ht="30.2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35384</v>
      </c>
      <c r="E17" s="65"/>
    </row>
    <row r="18" customFormat="false" ht="30.2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65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111737825</v>
      </c>
      <c r="E19" s="80" t="n">
        <f aca="false">E11+E12+E13+E14+E15+E17</f>
        <v>0</v>
      </c>
    </row>
    <row r="20" customFormat="false" ht="30.2" hidden="false" customHeight="tru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37.35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6422971</v>
      </c>
      <c r="E21" s="65"/>
    </row>
    <row r="22" customFormat="false" ht="30.2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 t="s">
        <v>20</v>
      </c>
    </row>
    <row r="23" customFormat="false" ht="58.7" hidden="false" customHeight="true" outlineLevel="0" collapsed="false">
      <c r="A23" s="63"/>
      <c r="B23" s="13" t="s">
        <v>44</v>
      </c>
      <c r="C23" s="60" t="n">
        <v>21</v>
      </c>
      <c r="D23" s="64" t="n">
        <v>712265</v>
      </c>
      <c r="E23" s="65"/>
    </row>
    <row r="24" customFormat="false" ht="30.2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65"/>
    </row>
    <row r="25" customFormat="false" ht="30.2" hidden="false" customHeight="true" outlineLevel="0" collapsed="false">
      <c r="A25" s="63"/>
      <c r="B25" s="13" t="s">
        <v>47</v>
      </c>
      <c r="C25" s="60" t="n">
        <v>22</v>
      </c>
      <c r="D25" s="64" t="n">
        <v>13726</v>
      </c>
      <c r="E25" s="65"/>
    </row>
    <row r="26" customFormat="false" ht="30.2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123.75" hidden="false" customHeight="true" outlineLevel="0" collapsed="false">
      <c r="A27" s="63"/>
      <c r="B27" s="13" t="s">
        <v>50</v>
      </c>
      <c r="C27" s="60" t="n">
        <v>23</v>
      </c>
      <c r="D27" s="64" t="n">
        <v>0</v>
      </c>
      <c r="E27" s="65"/>
    </row>
    <row r="28" customFormat="false" ht="30.2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30.2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65"/>
    </row>
    <row r="30" customFormat="false" ht="30.2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89.4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65"/>
    </row>
    <row r="32" customFormat="false" ht="30.2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712265</v>
      </c>
      <c r="E32" s="117" t="n">
        <f aca="false">E23+E27+E29+E31</f>
        <v>0</v>
      </c>
    </row>
    <row r="33" customFormat="false" ht="30.2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30.2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56.45" hidden="false" customHeight="true" outlineLevel="0" collapsed="false">
      <c r="A35" s="63"/>
      <c r="B35" s="21" t="s">
        <v>58</v>
      </c>
      <c r="C35" s="60" t="n">
        <v>33</v>
      </c>
      <c r="D35" s="64" t="n">
        <v>83005</v>
      </c>
      <c r="E35" s="65"/>
    </row>
    <row r="36" customFormat="false" ht="30.2" hidden="false" customHeight="true" outlineLevel="0" collapsed="false">
      <c r="A36" s="63"/>
      <c r="B36" s="22" t="s">
        <v>59</v>
      </c>
      <c r="C36" s="60" t="s">
        <v>60</v>
      </c>
      <c r="D36" s="64" t="n">
        <v>27020</v>
      </c>
      <c r="E36" s="65"/>
    </row>
    <row r="37" customFormat="false" ht="30.2" hidden="false" customHeight="true" outlineLevel="0" collapsed="false">
      <c r="A37" s="63"/>
      <c r="B37" s="13" t="s">
        <v>61</v>
      </c>
      <c r="C37" s="60" t="n">
        <v>34</v>
      </c>
      <c r="D37" s="61" t="s">
        <v>20</v>
      </c>
      <c r="E37" s="90"/>
    </row>
    <row r="38" customFormat="false" ht="30.2" hidden="false" customHeight="true" outlineLevel="0" collapsed="false">
      <c r="A38" s="63"/>
      <c r="B38" s="13" t="s">
        <v>62</v>
      </c>
      <c r="C38" s="60" t="n">
        <v>35</v>
      </c>
      <c r="D38" s="64" t="n">
        <v>3661217</v>
      </c>
      <c r="E38" s="65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3771242</v>
      </c>
      <c r="E41" s="116" t="n">
        <f aca="false">E35+E38+E36+E39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30.2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30.2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11707</v>
      </c>
      <c r="E44" s="65"/>
    </row>
    <row r="45" customFormat="false" ht="30.2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10918185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122656010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30.2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30.2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0</v>
      </c>
      <c r="E49" s="65"/>
    </row>
    <row r="50" customFormat="false" ht="30.2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/>
    </row>
    <row r="51" customFormat="false" ht="30.2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/>
    </row>
    <row r="52" s="23" customFormat="true" ht="30.2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86642112</v>
      </c>
      <c r="E52" s="65"/>
    </row>
    <row r="53" customFormat="false" ht="30.2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86642112</v>
      </c>
      <c r="E53" s="116" t="n">
        <f aca="false">E49+E51+E52</f>
        <v>0</v>
      </c>
    </row>
    <row r="54" customFormat="false" ht="30.2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140227179</v>
      </c>
      <c r="E55" s="144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136051472</v>
      </c>
      <c r="E56" s="144"/>
    </row>
    <row r="57" customFormat="false" ht="30.2" hidden="false" customHeight="true" outlineLevel="0" collapsed="false">
      <c r="A57" s="63"/>
      <c r="B57" s="17" t="s">
        <v>84</v>
      </c>
      <c r="C57" s="60" t="n">
        <v>61</v>
      </c>
      <c r="D57" s="64" t="n">
        <v>571947</v>
      </c>
      <c r="E57" s="144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144"/>
    </row>
    <row r="59" customFormat="false" ht="125.45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3972740</v>
      </c>
      <c r="E59" s="144"/>
    </row>
    <row r="60" customFormat="false" ht="30.2" hidden="false" customHeight="true" outlineLevel="0" collapsed="false">
      <c r="A60" s="63"/>
      <c r="B60" s="17" t="s">
        <v>88</v>
      </c>
      <c r="C60" s="60" t="n">
        <v>63</v>
      </c>
      <c r="D60" s="64" t="n">
        <v>3972740</v>
      </c>
      <c r="E60" s="215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3336004</v>
      </c>
      <c r="E61" s="144"/>
    </row>
    <row r="62" customFormat="false" ht="30.2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0</v>
      </c>
      <c r="E63" s="65"/>
    </row>
    <row r="64" customFormat="false" ht="30.2" hidden="false" customHeight="true" outlineLevel="0" collapsed="false">
      <c r="A64" s="63"/>
      <c r="B64" s="17" t="s">
        <v>93</v>
      </c>
      <c r="C64" s="60" t="n">
        <v>66</v>
      </c>
      <c r="D64" s="64" t="n">
        <v>0</v>
      </c>
      <c r="E64" s="65"/>
    </row>
    <row r="65" customFormat="false" ht="30.2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30.2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30.2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5458098</v>
      </c>
      <c r="E67" s="65"/>
    </row>
    <row r="68" customFormat="false" ht="30.2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30.2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30.2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30.2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30.2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149658017</v>
      </c>
      <c r="E72" s="116" t="n">
        <f aca="false">E55+E59+E63+E65+E66+E67+E68+E70+E71</f>
        <v>0</v>
      </c>
    </row>
    <row r="73" customFormat="false" ht="30.2" hidden="false" customHeight="tru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236300129</v>
      </c>
      <c r="E73" s="134" t="n">
        <f aca="false">E53+E72</f>
        <v>0</v>
      </c>
    </row>
    <row r="74" customFormat="false" ht="30.2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-113644119</v>
      </c>
      <c r="E74" s="181" t="n">
        <f aca="false">E46-E73</f>
        <v>0</v>
      </c>
    </row>
    <row r="75" customFormat="false" ht="30.2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30.2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107319782</v>
      </c>
      <c r="E76" s="65"/>
    </row>
    <row r="77" customFormat="false" ht="30.2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0</v>
      </c>
      <c r="E77" s="65"/>
    </row>
    <row r="78" customFormat="false" ht="30.2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52218992</v>
      </c>
      <c r="E78" s="65"/>
    </row>
    <row r="79" customFormat="false" ht="30.2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65"/>
    </row>
    <row r="80" customFormat="false" ht="24.75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168744909</v>
      </c>
      <c r="E80" s="65"/>
    </row>
    <row r="81" customFormat="false" ht="18.75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-113644119</v>
      </c>
      <c r="E81" s="181" t="n">
        <f aca="false">E76+E77-E78+E79-E80</f>
        <v>0</v>
      </c>
    </row>
    <row r="82" customFormat="false" ht="21.2" hidden="false" customHeight="tru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18" hidden="false" customHeight="fals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false" outlineLevel="0" collapsed="false">
      <c r="A85" s="185"/>
      <c r="B85" s="190"/>
      <c r="C85" s="193"/>
      <c r="D85" s="194"/>
      <c r="E85" s="194"/>
    </row>
    <row r="86" customFormat="false" ht="15.75" hidden="false" customHeight="false" outlineLevel="0" collapsed="false">
      <c r="A86" s="185"/>
      <c r="B86" s="195"/>
      <c r="C86" s="196"/>
      <c r="D86" s="196"/>
      <c r="E86" s="196"/>
    </row>
    <row r="87" customFormat="false" ht="15.75" hidden="false" customHeight="false" outlineLevel="0" collapsed="false">
      <c r="A87" s="185"/>
      <c r="B87" s="195"/>
      <c r="C87" s="196"/>
      <c r="D87" s="196"/>
      <c r="E87" s="196"/>
    </row>
    <row r="88" customFormat="false" ht="15.75" hidden="false" customHeight="false" outlineLevel="0" collapsed="false">
      <c r="A88" s="185"/>
      <c r="B88" s="195"/>
      <c r="C88" s="196"/>
      <c r="D88" s="196"/>
      <c r="E88" s="196"/>
    </row>
    <row r="89" customFormat="false" ht="15.75" hidden="false" customHeight="false" outlineLevel="0" collapsed="false">
      <c r="A89" s="185"/>
      <c r="B89" s="195"/>
      <c r="C89" s="197"/>
      <c r="D89" s="196"/>
      <c r="E89" s="196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5" hidden="false" customHeight="false" outlineLevel="0" collapsed="false">
      <c r="A91" s="185"/>
      <c r="B91" s="186"/>
      <c r="C91" s="198"/>
      <c r="D91" s="194"/>
      <c r="E91" s="194"/>
    </row>
    <row r="92" customFormat="false" ht="15" hidden="false" customHeight="false" outlineLevel="0" collapsed="false">
      <c r="A92" s="185"/>
      <c r="B92" s="186"/>
      <c r="C92" s="198"/>
      <c r="D92" s="194"/>
      <c r="E92" s="194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22" colorId="64" zoomScale="80" zoomScaleNormal="8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7.29"/>
    <col collapsed="false" customWidth="true" hidden="false" outlineLevel="0" max="4" min="4" style="46" width="20.99"/>
    <col collapsed="false" customWidth="true" hidden="false" outlineLevel="0" max="5" min="5" style="46" width="25"/>
  </cols>
  <sheetData>
    <row r="1" customFormat="false" ht="18" hidden="false" customHeight="false" outlineLevel="0" collapsed="false">
      <c r="B1" s="50" t="s">
        <v>122</v>
      </c>
    </row>
    <row r="2" customFormat="false" ht="18" hidden="false" customHeight="false" outlineLevel="0" collapsed="false">
      <c r="B2" s="45" t="s">
        <v>1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38.25" hidden="false" customHeight="fals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8" hidden="false" customHeight="fals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18" hidden="false" customHeight="fals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18" hidden="false" customHeight="fals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53.4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46342</v>
      </c>
      <c r="E11" s="65"/>
    </row>
    <row r="12" customFormat="false" ht="94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1364706</v>
      </c>
      <c r="E12" s="65"/>
    </row>
    <row r="13" customFormat="false" ht="109.5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49839214</v>
      </c>
      <c r="E13" s="65"/>
    </row>
    <row r="14" customFormat="false" ht="27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27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0</v>
      </c>
      <c r="E15" s="65"/>
    </row>
    <row r="16" customFormat="false" ht="27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0</v>
      </c>
      <c r="E17" s="65"/>
    </row>
    <row r="18" customFormat="false" ht="27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65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51250262</v>
      </c>
      <c r="E19" s="80" t="n">
        <f aca="false">E11+E12+E13+E14+E15+E17</f>
        <v>0</v>
      </c>
    </row>
    <row r="20" customFormat="false" ht="27" hidden="false" customHeight="tru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43.5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2701843</v>
      </c>
      <c r="E21" s="65"/>
    </row>
    <row r="22" customFormat="false" ht="27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/>
    </row>
    <row r="23" customFormat="false" ht="51.75" hidden="false" customHeight="true" outlineLevel="0" collapsed="false">
      <c r="A23" s="63"/>
      <c r="B23" s="13" t="s">
        <v>44</v>
      </c>
      <c r="C23" s="60" t="n">
        <v>21</v>
      </c>
      <c r="D23" s="64" t="n">
        <v>25786</v>
      </c>
      <c r="E23" s="65"/>
    </row>
    <row r="24" customFormat="false" ht="27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65"/>
    </row>
    <row r="25" customFormat="false" ht="27" hidden="false" customHeight="true" outlineLevel="0" collapsed="false">
      <c r="A25" s="63"/>
      <c r="B25" s="13" t="s">
        <v>47</v>
      </c>
      <c r="C25" s="60" t="n">
        <v>22</v>
      </c>
      <c r="D25" s="64" t="n">
        <v>25786</v>
      </c>
      <c r="E25" s="65"/>
    </row>
    <row r="26" customFormat="false" ht="27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44.45" hidden="false" customHeight="true" outlineLevel="0" collapsed="false">
      <c r="A27" s="63"/>
      <c r="B27" s="13" t="s">
        <v>50</v>
      </c>
      <c r="C27" s="60" t="n">
        <v>23</v>
      </c>
      <c r="D27" s="64" t="n">
        <v>774620</v>
      </c>
      <c r="E27" s="65"/>
    </row>
    <row r="28" customFormat="false" ht="27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27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65"/>
    </row>
    <row r="30" customFormat="false" ht="27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89.4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65"/>
    </row>
    <row r="32" customFormat="false" ht="27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800406</v>
      </c>
      <c r="E32" s="117" t="n">
        <f aca="false">E23+E27+E29+E31</f>
        <v>0</v>
      </c>
    </row>
    <row r="33" customFormat="false" ht="27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27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107.45" hidden="false" customHeight="true" outlineLevel="0" collapsed="false">
      <c r="A35" s="63"/>
      <c r="B35" s="21" t="s">
        <v>58</v>
      </c>
      <c r="C35" s="60" t="n">
        <v>33</v>
      </c>
      <c r="D35" s="64" t="n">
        <v>18763</v>
      </c>
      <c r="E35" s="65"/>
    </row>
    <row r="36" customFormat="false" ht="27" hidden="false" customHeight="true" outlineLevel="0" collapsed="false">
      <c r="A36" s="63"/>
      <c r="B36" s="22" t="s">
        <v>59</v>
      </c>
      <c r="C36" s="60" t="s">
        <v>60</v>
      </c>
      <c r="D36" s="64" t="n">
        <v>47400</v>
      </c>
      <c r="E36" s="65"/>
    </row>
    <row r="37" customFormat="false" ht="27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90"/>
    </row>
    <row r="38" customFormat="false" ht="27" hidden="false" customHeight="true" outlineLevel="0" collapsed="false">
      <c r="A38" s="63"/>
      <c r="B38" s="13" t="s">
        <v>62</v>
      </c>
      <c r="C38" s="60" t="n">
        <v>35</v>
      </c>
      <c r="D38" s="64" t="n">
        <v>1226400</v>
      </c>
      <c r="E38" s="65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1292563</v>
      </c>
      <c r="E41" s="116" t="n">
        <f aca="false">E35+E38+E36+E39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27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27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8521</v>
      </c>
      <c r="E44" s="65"/>
    </row>
    <row r="45" customFormat="false" ht="27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4803333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56053595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27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27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287260</v>
      </c>
      <c r="E49" s="65"/>
    </row>
    <row r="50" customFormat="false" ht="27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/>
    </row>
    <row r="51" customFormat="false" ht="27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/>
    </row>
    <row r="52" s="23" customFormat="true" ht="27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59755892</v>
      </c>
      <c r="E52" s="65"/>
    </row>
    <row r="53" customFormat="false" ht="27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60043152</v>
      </c>
      <c r="E53" s="116" t="n">
        <f aca="false">E49+E51+E52</f>
        <v>0</v>
      </c>
    </row>
    <row r="54" customFormat="false" ht="27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99243834</v>
      </c>
      <c r="E55" s="144"/>
    </row>
    <row r="56" customFormat="false" ht="48.75" hidden="false" customHeight="true" outlineLevel="0" collapsed="false">
      <c r="A56" s="63"/>
      <c r="B56" s="13" t="s">
        <v>82</v>
      </c>
      <c r="C56" s="60" t="s">
        <v>83</v>
      </c>
      <c r="D56" s="64" t="n">
        <v>98038988</v>
      </c>
      <c r="E56" s="144"/>
    </row>
    <row r="57" customFormat="false" ht="27" hidden="false" customHeight="true" outlineLevel="0" collapsed="false">
      <c r="A57" s="63"/>
      <c r="B57" s="17" t="s">
        <v>84</v>
      </c>
      <c r="C57" s="60" t="n">
        <v>61</v>
      </c>
      <c r="D57" s="64" t="n">
        <v>368551</v>
      </c>
      <c r="E57" s="144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144"/>
    </row>
    <row r="59" customFormat="false" ht="125.45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2808415</v>
      </c>
      <c r="E59" s="144"/>
    </row>
    <row r="60" customFormat="false" ht="24" hidden="false" customHeight="true" outlineLevel="0" collapsed="false">
      <c r="A60" s="63"/>
      <c r="B60" s="17" t="s">
        <v>88</v>
      </c>
      <c r="C60" s="60" t="n">
        <v>63</v>
      </c>
      <c r="D60" s="64" t="n">
        <v>2808415</v>
      </c>
      <c r="E60" s="144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2393467</v>
      </c>
      <c r="E61" s="144"/>
    </row>
    <row r="62" customFormat="false" ht="27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0</v>
      </c>
      <c r="E63" s="65"/>
    </row>
    <row r="64" customFormat="false" ht="27" hidden="false" customHeight="true" outlineLevel="0" collapsed="false">
      <c r="A64" s="63"/>
      <c r="B64" s="17" t="s">
        <v>93</v>
      </c>
      <c r="C64" s="60" t="n">
        <v>66</v>
      </c>
      <c r="D64" s="64" t="n">
        <v>0</v>
      </c>
      <c r="E64" s="65"/>
    </row>
    <row r="65" customFormat="false" ht="27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27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27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3893211</v>
      </c>
      <c r="E67" s="65"/>
    </row>
    <row r="68" customFormat="false" ht="27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27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27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27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27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105945460</v>
      </c>
      <c r="E72" s="116" t="n">
        <f aca="false">E55+E59+E63+E65+E66+E67+E68+E70+E71</f>
        <v>0</v>
      </c>
    </row>
    <row r="73" customFormat="false" ht="27" hidden="false" customHeight="tru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165988612</v>
      </c>
      <c r="E73" s="134" t="n">
        <f aca="false">E53+E72</f>
        <v>0</v>
      </c>
    </row>
    <row r="74" customFormat="false" ht="27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-109935017</v>
      </c>
      <c r="E74" s="181" t="n">
        <f aca="false">E46-E73</f>
        <v>0</v>
      </c>
    </row>
    <row r="75" customFormat="false" ht="27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27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50719150</v>
      </c>
      <c r="E76" s="65"/>
    </row>
    <row r="77" customFormat="false" ht="27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0</v>
      </c>
      <c r="E77" s="65"/>
    </row>
    <row r="78" customFormat="false" ht="27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46939740</v>
      </c>
      <c r="E78" s="65"/>
    </row>
    <row r="79" customFormat="false" ht="27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65"/>
    </row>
    <row r="80" customFormat="false" ht="27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113714427</v>
      </c>
      <c r="E80" s="65"/>
    </row>
    <row r="81" customFormat="false" ht="27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-109935017</v>
      </c>
      <c r="E81" s="181" t="n">
        <f aca="false">E76+E77-E78+E79-E80</f>
        <v>0</v>
      </c>
    </row>
    <row r="82" customFormat="false" ht="18" hidden="false" customHeight="fals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8.45" hidden="false" customHeight="tru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false" outlineLevel="0" collapsed="false">
      <c r="A85" s="185"/>
      <c r="B85" s="190"/>
      <c r="C85" s="193"/>
      <c r="D85" s="194"/>
      <c r="E85" s="194"/>
    </row>
    <row r="86" customFormat="false" ht="15.75" hidden="false" customHeight="false" outlineLevel="0" collapsed="false">
      <c r="A86" s="185"/>
      <c r="B86" s="195"/>
      <c r="C86" s="196"/>
      <c r="D86" s="196"/>
      <c r="E86" s="196"/>
    </row>
    <row r="87" customFormat="false" ht="15.75" hidden="false" customHeight="false" outlineLevel="0" collapsed="false">
      <c r="A87" s="185"/>
      <c r="B87" s="195"/>
      <c r="C87" s="196"/>
      <c r="D87" s="196"/>
      <c r="E87" s="196"/>
    </row>
    <row r="88" customFormat="false" ht="15.75" hidden="false" customHeight="false" outlineLevel="0" collapsed="false">
      <c r="A88" s="185"/>
      <c r="B88" s="195"/>
      <c r="C88" s="196"/>
      <c r="D88" s="196"/>
      <c r="E88" s="196"/>
    </row>
    <row r="89" customFormat="false" ht="15.75" hidden="false" customHeight="false" outlineLevel="0" collapsed="false">
      <c r="A89" s="185"/>
      <c r="B89" s="195"/>
      <c r="C89" s="197"/>
      <c r="D89" s="196"/>
      <c r="E89" s="196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5" hidden="false" customHeight="false" outlineLevel="0" collapsed="false">
      <c r="A91" s="185"/>
      <c r="B91" s="186"/>
      <c r="C91" s="198"/>
      <c r="D91" s="194"/>
      <c r="E91" s="194"/>
    </row>
    <row r="92" customFormat="false" ht="15" hidden="false" customHeight="false" outlineLevel="0" collapsed="false">
      <c r="A92" s="185"/>
      <c r="B92" s="186"/>
      <c r="C92" s="198"/>
      <c r="D92" s="194"/>
      <c r="E92" s="194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16" colorId="64" zoomScale="80" zoomScaleNormal="8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.58"/>
    <col collapsed="false" customWidth="true" hidden="false" outlineLevel="0" max="4" min="4" style="46" width="25"/>
    <col collapsed="false" customWidth="true" hidden="false" outlineLevel="0" max="5" min="5" style="205" width="19.42"/>
  </cols>
  <sheetData>
    <row r="1" customFormat="false" ht="18" hidden="false" customHeight="false" outlineLevel="0" collapsed="false">
      <c r="B1" s="50" t="s">
        <v>122</v>
      </c>
    </row>
    <row r="2" customFormat="false" ht="18" hidden="false" customHeight="false" outlineLevel="0" collapsed="false">
      <c r="B2" s="45" t="s">
        <v>1</v>
      </c>
      <c r="E2" s="217" t="s">
        <v>141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38.25" hidden="false" customHeight="fals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218" t="s">
        <v>11</v>
      </c>
    </row>
    <row r="8" customFormat="false" ht="18" hidden="false" customHeight="fals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218" t="s">
        <v>16</v>
      </c>
    </row>
    <row r="9" customFormat="false" ht="18" hidden="false" customHeight="fals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219" t="s">
        <v>20</v>
      </c>
    </row>
    <row r="10" customFormat="false" ht="18" hidden="false" customHeight="fals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219" t="s">
        <v>20</v>
      </c>
    </row>
    <row r="11" customFormat="false" ht="31.7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39480</v>
      </c>
      <c r="E11" s="220"/>
    </row>
    <row r="12" customFormat="false" ht="31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2660657</v>
      </c>
      <c r="E12" s="220"/>
    </row>
    <row r="13" customFormat="false" ht="31.7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113803664</v>
      </c>
      <c r="E13" s="220"/>
    </row>
    <row r="14" customFormat="false" ht="29.2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220"/>
    </row>
    <row r="15" customFormat="false" ht="29.25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3262</v>
      </c>
      <c r="E15" s="220"/>
    </row>
    <row r="16" customFormat="false" ht="29.2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221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0</v>
      </c>
      <c r="E17" s="222"/>
    </row>
    <row r="18" customFormat="false" ht="29.25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221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116507063</v>
      </c>
      <c r="E19" s="223" t="n">
        <f aca="false">E11+E12+E13+E14+E15+E17</f>
        <v>0</v>
      </c>
    </row>
    <row r="20" customFormat="false" ht="29.25" hidden="false" customHeight="true" outlineLevel="0" collapsed="false">
      <c r="A20" s="63"/>
      <c r="B20" s="13" t="s">
        <v>41</v>
      </c>
      <c r="C20" s="60" t="n">
        <v>18</v>
      </c>
      <c r="D20" s="61" t="s">
        <v>20</v>
      </c>
      <c r="E20" s="219" t="s">
        <v>20</v>
      </c>
    </row>
    <row r="21" customFormat="false" ht="53.1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6233270</v>
      </c>
      <c r="E21" s="222"/>
    </row>
    <row r="22" customFormat="false" ht="29.2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224" t="s">
        <v>20</v>
      </c>
    </row>
    <row r="23" customFormat="false" ht="28.5" hidden="false" customHeight="true" outlineLevel="0" collapsed="false">
      <c r="A23" s="63"/>
      <c r="B23" s="13" t="s">
        <v>44</v>
      </c>
      <c r="C23" s="60" t="n">
        <v>21</v>
      </c>
      <c r="D23" s="64" t="n">
        <v>1021027</v>
      </c>
      <c r="E23" s="222"/>
    </row>
    <row r="24" customFormat="false" ht="29.25" hidden="false" customHeight="true" outlineLevel="0" collapsed="false">
      <c r="A24" s="63"/>
      <c r="B24" s="13" t="s">
        <v>45</v>
      </c>
      <c r="C24" s="95" t="s">
        <v>46</v>
      </c>
      <c r="D24" s="64" t="n">
        <v>183841577</v>
      </c>
      <c r="E24" s="222"/>
    </row>
    <row r="25" customFormat="false" ht="29.25" hidden="false" customHeight="true" outlineLevel="0" collapsed="false">
      <c r="A25" s="63"/>
      <c r="B25" s="13" t="s">
        <v>47</v>
      </c>
      <c r="C25" s="60" t="n">
        <v>22</v>
      </c>
      <c r="D25" s="64" t="n">
        <v>0</v>
      </c>
      <c r="E25" s="225"/>
    </row>
    <row r="26" customFormat="false" ht="29.25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226"/>
    </row>
    <row r="27" customFormat="false" ht="38.1" hidden="false" customHeight="true" outlineLevel="0" collapsed="false">
      <c r="A27" s="63"/>
      <c r="B27" s="13" t="s">
        <v>50</v>
      </c>
      <c r="C27" s="60" t="n">
        <v>23</v>
      </c>
      <c r="D27" s="64" t="n">
        <v>0</v>
      </c>
      <c r="E27" s="225"/>
    </row>
    <row r="28" customFormat="false" ht="29.25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222"/>
    </row>
    <row r="29" customFormat="false" ht="29.25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222"/>
    </row>
    <row r="30" customFormat="false" ht="29.25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222"/>
    </row>
    <row r="31" customFormat="false" ht="40.7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222"/>
    </row>
    <row r="32" customFormat="false" ht="29.25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1021027</v>
      </c>
      <c r="E32" s="227" t="n">
        <f aca="false">E23+E27+E29+E31</f>
        <v>0</v>
      </c>
    </row>
    <row r="33" customFormat="false" ht="29.25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222"/>
    </row>
    <row r="34" customFormat="false" ht="29.25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224" t="s">
        <v>20</v>
      </c>
    </row>
    <row r="35" customFormat="false" ht="59.1" hidden="false" customHeight="true" outlineLevel="0" collapsed="false">
      <c r="A35" s="63"/>
      <c r="B35" s="21" t="s">
        <v>58</v>
      </c>
      <c r="C35" s="60" t="n">
        <v>33</v>
      </c>
      <c r="D35" s="64" t="n">
        <v>57269</v>
      </c>
      <c r="E35" s="149"/>
    </row>
    <row r="36" customFormat="false" ht="29.25" hidden="false" customHeight="true" outlineLevel="0" collapsed="false">
      <c r="A36" s="63"/>
      <c r="B36" s="22" t="s">
        <v>59</v>
      </c>
      <c r="C36" s="60" t="s">
        <v>60</v>
      </c>
      <c r="D36" s="64" t="n">
        <v>57811</v>
      </c>
      <c r="E36" s="222"/>
    </row>
    <row r="37" customFormat="false" ht="29.25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224"/>
    </row>
    <row r="38" customFormat="false" ht="29.25" hidden="false" customHeight="true" outlineLevel="0" collapsed="false">
      <c r="A38" s="63"/>
      <c r="B38" s="13" t="s">
        <v>62</v>
      </c>
      <c r="C38" s="60" t="n">
        <v>35</v>
      </c>
      <c r="D38" s="64" t="n">
        <v>5410562</v>
      </c>
      <c r="E38" s="222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222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226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5525642</v>
      </c>
      <c r="E41" s="228" t="n">
        <f aca="false">E35+E38+E36+E39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222"/>
    </row>
    <row r="43" customFormat="false" ht="29.25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222"/>
    </row>
    <row r="44" customFormat="false" ht="29.25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21487</v>
      </c>
      <c r="E44" s="222"/>
    </row>
    <row r="45" customFormat="false" ht="29.25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12801426</v>
      </c>
      <c r="E45" s="229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129308489</v>
      </c>
      <c r="E46" s="230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219" t="s">
        <v>20</v>
      </c>
    </row>
    <row r="48" customFormat="false" ht="29.25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219" t="s">
        <v>20</v>
      </c>
    </row>
    <row r="49" customFormat="false" ht="29.25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0</v>
      </c>
      <c r="E49" s="222"/>
    </row>
    <row r="50" customFormat="false" ht="29.25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222"/>
    </row>
    <row r="51" customFormat="false" ht="29.2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222"/>
    </row>
    <row r="52" s="23" customFormat="true" ht="29.25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89163979</v>
      </c>
      <c r="E52" s="222"/>
    </row>
    <row r="53" customFormat="false" ht="29.25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89163979</v>
      </c>
      <c r="E53" s="228" t="n">
        <f aca="false">E49+E51+E52</f>
        <v>0</v>
      </c>
    </row>
    <row r="54" customFormat="false" ht="29.25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219" t="s">
        <v>20</v>
      </c>
    </row>
    <row r="55" customFormat="false" ht="71.4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189652037</v>
      </c>
      <c r="E55" s="231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183841577</v>
      </c>
      <c r="E56" s="232"/>
    </row>
    <row r="57" customFormat="false" ht="29.25" hidden="false" customHeight="true" outlineLevel="0" collapsed="false">
      <c r="A57" s="63"/>
      <c r="B57" s="17" t="s">
        <v>84</v>
      </c>
      <c r="C57" s="60" t="n">
        <v>61</v>
      </c>
      <c r="D57" s="64" t="n">
        <v>498104</v>
      </c>
      <c r="E57" s="232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233"/>
    </row>
    <row r="59" customFormat="false" ht="38.85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5160099</v>
      </c>
      <c r="E59" s="232"/>
    </row>
    <row r="60" customFormat="false" ht="29.25" hidden="false" customHeight="true" outlineLevel="0" collapsed="false">
      <c r="A60" s="63"/>
      <c r="B60" s="17" t="s">
        <v>88</v>
      </c>
      <c r="C60" s="60" t="n">
        <v>63</v>
      </c>
      <c r="D60" s="64" t="n">
        <v>5160099</v>
      </c>
      <c r="E60" s="232"/>
    </row>
    <row r="61" customFormat="false" ht="57.2" hidden="false" customHeight="true" outlineLevel="0" collapsed="false">
      <c r="A61" s="63"/>
      <c r="B61" s="17" t="s">
        <v>89</v>
      </c>
      <c r="C61" s="147" t="s">
        <v>90</v>
      </c>
      <c r="D61" s="64" t="n">
        <v>4388633</v>
      </c>
      <c r="E61" s="232"/>
    </row>
    <row r="62" customFormat="false" ht="29.25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222"/>
    </row>
    <row r="63" customFormat="false" ht="32.65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0</v>
      </c>
      <c r="E63" s="222"/>
    </row>
    <row r="64" customFormat="false" ht="29.25" hidden="false" customHeight="true" outlineLevel="0" collapsed="false">
      <c r="A64" s="63"/>
      <c r="B64" s="17" t="s">
        <v>93</v>
      </c>
      <c r="C64" s="60" t="n">
        <v>66</v>
      </c>
      <c r="D64" s="64" t="n">
        <v>0</v>
      </c>
      <c r="E64" s="222"/>
    </row>
    <row r="65" customFormat="false" ht="29.25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222"/>
    </row>
    <row r="66" customFormat="false" ht="29.25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222"/>
    </row>
    <row r="67" customFormat="false" ht="46.1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7122493</v>
      </c>
      <c r="E67" s="222"/>
    </row>
    <row r="68" customFormat="false" ht="29.25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225"/>
    </row>
    <row r="69" customFormat="false" ht="29.25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234" t="s">
        <v>20</v>
      </c>
    </row>
    <row r="70" customFormat="false" ht="29.25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222"/>
    </row>
    <row r="71" customFormat="false" ht="29.25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220"/>
    </row>
    <row r="72" customFormat="false" ht="29.2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201934629</v>
      </c>
      <c r="E72" s="228" t="n">
        <f aca="false">E55+E59+E63+E65+E66+E67+E68+E70+E71</f>
        <v>0</v>
      </c>
    </row>
    <row r="73" customFormat="false" ht="29.25" hidden="false" customHeight="tru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291098608</v>
      </c>
      <c r="E73" s="230" t="n">
        <f aca="false">E53+E72</f>
        <v>0</v>
      </c>
    </row>
    <row r="74" customFormat="false" ht="29.25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-161790119</v>
      </c>
      <c r="E74" s="235" t="n">
        <f aca="false">E46-E73</f>
        <v>0</v>
      </c>
    </row>
    <row r="75" customFormat="false" ht="29.25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219" t="s">
        <v>20</v>
      </c>
    </row>
    <row r="76" customFormat="false" ht="29.25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86512745</v>
      </c>
      <c r="E76" s="222"/>
    </row>
    <row r="77" customFormat="false" ht="29.25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0</v>
      </c>
      <c r="E77" s="222"/>
    </row>
    <row r="78" customFormat="false" ht="29.2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55052805</v>
      </c>
      <c r="E78" s="222"/>
    </row>
    <row r="79" customFormat="false" ht="29.2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222"/>
    </row>
    <row r="80" customFormat="false" ht="29.25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193250059</v>
      </c>
      <c r="E80" s="222"/>
    </row>
    <row r="81" customFormat="false" ht="29.25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-161790119</v>
      </c>
      <c r="E81" s="235" t="n">
        <f aca="false">E76+E77-E78+E79-E80</f>
        <v>0</v>
      </c>
    </row>
    <row r="82" customFormat="false" ht="18" hidden="false" customHeight="false" outlineLevel="0" collapsed="false">
      <c r="A82" s="185"/>
      <c r="B82" s="186"/>
      <c r="C82" s="187"/>
      <c r="D82" s="188" t="n">
        <f aca="false">D74-D81</f>
        <v>0</v>
      </c>
      <c r="E82" s="201" t="n">
        <f aca="false">E74-E81</f>
        <v>0</v>
      </c>
    </row>
    <row r="83" customFormat="false" ht="18" hidden="false" customHeight="false" outlineLevel="0" collapsed="false">
      <c r="A83" s="185"/>
      <c r="B83" s="190"/>
      <c r="C83" s="187"/>
      <c r="D83" s="191"/>
      <c r="E83" s="20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true" outlineLevel="0" collapsed="false">
      <c r="A85" s="185"/>
      <c r="B85" s="190"/>
      <c r="C85" s="193"/>
      <c r="D85" s="194"/>
      <c r="E85" s="201"/>
    </row>
    <row r="86" customFormat="false" ht="15.75" hidden="false" customHeight="false" outlineLevel="0" collapsed="false">
      <c r="A86" s="185"/>
      <c r="B86" s="195"/>
      <c r="C86" s="196"/>
      <c r="D86" s="196"/>
      <c r="E86" s="236"/>
    </row>
    <row r="87" customFormat="false" ht="15.75" hidden="false" customHeight="false" outlineLevel="0" collapsed="false">
      <c r="A87" s="185"/>
      <c r="B87" s="195"/>
      <c r="C87" s="196"/>
      <c r="D87" s="196"/>
      <c r="E87" s="236"/>
    </row>
    <row r="88" customFormat="false" ht="15.75" hidden="false" customHeight="false" outlineLevel="0" collapsed="false">
      <c r="A88" s="185"/>
      <c r="B88" s="195"/>
      <c r="C88" s="196"/>
      <c r="D88" s="196"/>
      <c r="E88" s="237"/>
    </row>
    <row r="89" customFormat="false" ht="15.75" hidden="false" customHeight="false" outlineLevel="0" collapsed="false">
      <c r="A89" s="185"/>
      <c r="B89" s="195"/>
      <c r="C89" s="197"/>
      <c r="D89" s="196"/>
      <c r="E89" s="214"/>
    </row>
    <row r="90" customFormat="false" ht="15" hidden="false" customHeight="false" outlineLevel="0" collapsed="false">
      <c r="A90" s="185"/>
      <c r="B90" s="186"/>
      <c r="C90" s="198"/>
      <c r="D90" s="194"/>
      <c r="E90" s="214"/>
    </row>
    <row r="91" customFormat="false" ht="15" hidden="false" customHeight="false" outlineLevel="0" collapsed="false">
      <c r="A91" s="185"/>
      <c r="B91" s="186"/>
      <c r="C91" s="198"/>
      <c r="D91" s="194"/>
      <c r="E91" s="214"/>
    </row>
    <row r="92" customFormat="false" ht="15" hidden="false" customHeight="false" outlineLevel="0" collapsed="false">
      <c r="A92" s="185"/>
      <c r="B92" s="186"/>
      <c r="C92" s="198"/>
      <c r="D92" s="194"/>
      <c r="E92" s="214"/>
    </row>
    <row r="93" customFormat="false" ht="15" hidden="false" customHeight="false" outlineLevel="0" collapsed="false">
      <c r="A93" s="185"/>
      <c r="B93" s="186"/>
      <c r="C93" s="193"/>
      <c r="D93" s="194"/>
      <c r="E93" s="214"/>
    </row>
    <row r="94" customFormat="false" ht="15" hidden="false" customHeight="false" outlineLevel="0" collapsed="false">
      <c r="A94" s="185"/>
      <c r="B94" s="186"/>
      <c r="C94" s="193"/>
      <c r="D94" s="199"/>
      <c r="E94" s="214"/>
    </row>
    <row r="95" customFormat="false" ht="15" hidden="false" customHeight="false" outlineLevel="0" collapsed="false">
      <c r="A95" s="185"/>
      <c r="B95" s="186"/>
      <c r="C95" s="193"/>
      <c r="D95" s="194"/>
      <c r="E95" s="214"/>
    </row>
    <row r="96" customFormat="false" ht="15" hidden="false" customHeight="false" outlineLevel="0" collapsed="false">
      <c r="A96" s="185"/>
      <c r="B96" s="186"/>
      <c r="C96" s="193"/>
      <c r="D96" s="194"/>
      <c r="E96" s="214"/>
    </row>
    <row r="97" customFormat="false" ht="15" hidden="false" customHeight="false" outlineLevel="0" collapsed="false">
      <c r="A97" s="185"/>
      <c r="B97" s="186"/>
      <c r="C97" s="193"/>
      <c r="D97" s="201"/>
      <c r="E97" s="214"/>
    </row>
    <row r="98" customFormat="false" ht="15" hidden="false" customHeight="false" outlineLevel="0" collapsed="false">
      <c r="A98" s="185"/>
      <c r="B98" s="186"/>
      <c r="C98" s="193"/>
      <c r="D98" s="201"/>
      <c r="E98" s="214"/>
    </row>
    <row r="99" customFormat="false" ht="15" hidden="false" customHeight="false" outlineLevel="0" collapsed="false">
      <c r="A99" s="185"/>
      <c r="B99" s="186"/>
      <c r="C99" s="193"/>
      <c r="D99" s="194"/>
      <c r="E99" s="214"/>
    </row>
    <row r="100" customFormat="false" ht="15" hidden="false" customHeight="false" outlineLevel="0" collapsed="false">
      <c r="A100" s="185"/>
      <c r="B100" s="186"/>
      <c r="C100" s="193"/>
      <c r="D100" s="194"/>
      <c r="E100" s="214"/>
    </row>
    <row r="101" customFormat="false" ht="18" hidden="false" customHeight="false" outlineLevel="0" collapsed="false">
      <c r="A101" s="185"/>
      <c r="C101" s="187"/>
      <c r="E101" s="214"/>
    </row>
    <row r="102" customFormat="false" ht="18" hidden="false" customHeight="false" outlineLevel="0" collapsed="false">
      <c r="A102" s="185"/>
      <c r="B102" s="186"/>
      <c r="C102" s="187"/>
      <c r="E102" s="214"/>
    </row>
    <row r="103" customFormat="false" ht="18" hidden="false" customHeight="false" outlineLevel="0" collapsed="false">
      <c r="A103" s="185"/>
      <c r="B103" s="186"/>
      <c r="C103" s="187"/>
      <c r="E103" s="214"/>
    </row>
    <row r="104" customFormat="false" ht="18" hidden="false" customHeight="false" outlineLevel="0" collapsed="false">
      <c r="A104" s="185"/>
      <c r="B104" s="186"/>
      <c r="C104" s="187"/>
      <c r="D104" s="202"/>
      <c r="E104" s="214"/>
    </row>
    <row r="105" customFormat="false" ht="18" hidden="false" customHeight="false" outlineLevel="0" collapsed="false">
      <c r="A105" s="185"/>
      <c r="B105" s="186"/>
      <c r="C105" s="187"/>
      <c r="D105" s="202"/>
      <c r="E105" s="214"/>
    </row>
    <row r="106" customFormat="false" ht="18" hidden="false" customHeight="false" outlineLevel="0" collapsed="false">
      <c r="A106" s="185"/>
      <c r="B106" s="186"/>
      <c r="C106" s="187"/>
      <c r="D106" s="202"/>
      <c r="E106" s="214"/>
    </row>
    <row r="107" customFormat="false" ht="18" hidden="false" customHeight="false" outlineLevel="0" collapsed="false">
      <c r="A107" s="185"/>
      <c r="B107" s="186"/>
      <c r="C107" s="187"/>
      <c r="D107" s="202"/>
      <c r="E107" s="214"/>
    </row>
    <row r="108" customFormat="false" ht="18" hidden="false" customHeight="false" outlineLevel="0" collapsed="false">
      <c r="A108" s="185"/>
      <c r="B108" s="186"/>
      <c r="C108" s="187"/>
      <c r="D108" s="202"/>
      <c r="E108" s="214"/>
    </row>
    <row r="109" customFormat="false" ht="18" hidden="false" customHeight="false" outlineLevel="0" collapsed="false">
      <c r="A109" s="185"/>
      <c r="B109" s="186"/>
      <c r="C109" s="187"/>
      <c r="D109" s="202"/>
      <c r="E109" s="214"/>
    </row>
    <row r="110" customFormat="false" ht="18" hidden="false" customHeight="false" outlineLevel="0" collapsed="false">
      <c r="A110" s="185"/>
      <c r="B110" s="186"/>
      <c r="C110" s="187"/>
      <c r="D110" s="202"/>
      <c r="E110" s="214"/>
    </row>
    <row r="111" customFormat="false" ht="18" hidden="false" customHeight="false" outlineLevel="0" collapsed="false">
      <c r="A111" s="185"/>
      <c r="B111" s="186"/>
      <c r="C111" s="187"/>
      <c r="D111" s="202"/>
      <c r="E111" s="214"/>
    </row>
    <row r="112" customFormat="false" ht="18" hidden="false" customHeight="false" outlineLevel="0" collapsed="false">
      <c r="A112" s="185"/>
      <c r="B112" s="186"/>
      <c r="C112" s="187"/>
      <c r="D112" s="202"/>
      <c r="E112" s="214"/>
    </row>
    <row r="113" customFormat="false" ht="18" hidden="false" customHeight="false" outlineLevel="0" collapsed="false">
      <c r="A113" s="185"/>
      <c r="B113" s="186"/>
      <c r="C113" s="187"/>
      <c r="D113" s="202"/>
      <c r="E113" s="214"/>
    </row>
    <row r="114" customFormat="false" ht="18" hidden="false" customHeight="false" outlineLevel="0" collapsed="false">
      <c r="A114" s="185"/>
      <c r="B114" s="186"/>
      <c r="C114" s="187"/>
      <c r="D114" s="202"/>
      <c r="E114" s="214"/>
    </row>
    <row r="115" customFormat="false" ht="18" hidden="false" customHeight="false" outlineLevel="0" collapsed="false">
      <c r="A115" s="185"/>
      <c r="B115" s="186"/>
      <c r="C115" s="187"/>
      <c r="D115" s="202"/>
      <c r="E115" s="214"/>
    </row>
    <row r="116" customFormat="false" ht="18" hidden="false" customHeight="false" outlineLevel="0" collapsed="false">
      <c r="A116" s="185"/>
      <c r="B116" s="186"/>
      <c r="C116" s="187"/>
      <c r="D116" s="202"/>
      <c r="E116" s="214"/>
    </row>
    <row r="117" customFormat="false" ht="18" hidden="false" customHeight="false" outlineLevel="0" collapsed="false">
      <c r="A117" s="185"/>
      <c r="B117" s="186"/>
      <c r="C117" s="187"/>
      <c r="D117" s="202"/>
      <c r="E117" s="214"/>
    </row>
    <row r="118" customFormat="false" ht="18" hidden="false" customHeight="false" outlineLevel="0" collapsed="false">
      <c r="A118" s="185"/>
      <c r="B118" s="186"/>
      <c r="C118" s="187"/>
      <c r="D118" s="202"/>
      <c r="E118" s="214"/>
    </row>
    <row r="119" customFormat="false" ht="18" hidden="false" customHeight="false" outlineLevel="0" collapsed="false">
      <c r="A119" s="185"/>
      <c r="B119" s="186"/>
      <c r="C119" s="187"/>
      <c r="D119" s="202"/>
      <c r="E119" s="214"/>
    </row>
    <row r="120" customFormat="false" ht="18" hidden="false" customHeight="false" outlineLevel="0" collapsed="false">
      <c r="A120" s="185"/>
      <c r="B120" s="186"/>
      <c r="C120" s="187"/>
      <c r="D120" s="202"/>
      <c r="E120" s="214"/>
    </row>
    <row r="121" customFormat="false" ht="18" hidden="false" customHeight="false" outlineLevel="0" collapsed="false">
      <c r="A121" s="185"/>
      <c r="B121" s="186"/>
      <c r="C121" s="187"/>
      <c r="D121" s="202"/>
      <c r="E121" s="214"/>
    </row>
    <row r="122" customFormat="false" ht="18" hidden="false" customHeight="false" outlineLevel="0" collapsed="false">
      <c r="A122" s="185"/>
      <c r="B122" s="186"/>
      <c r="C122" s="187"/>
      <c r="D122" s="202"/>
      <c r="E122" s="214"/>
    </row>
    <row r="123" customFormat="false" ht="18" hidden="false" customHeight="false" outlineLevel="0" collapsed="false">
      <c r="A123" s="185"/>
      <c r="B123" s="186"/>
      <c r="C123" s="187"/>
      <c r="D123" s="202"/>
      <c r="E123" s="214"/>
    </row>
    <row r="124" customFormat="false" ht="18" hidden="false" customHeight="false" outlineLevel="0" collapsed="false">
      <c r="A124" s="185"/>
      <c r="B124" s="186"/>
      <c r="C124" s="187"/>
      <c r="D124" s="202"/>
      <c r="E124" s="214"/>
    </row>
    <row r="125" customFormat="false" ht="18" hidden="false" customHeight="false" outlineLevel="0" collapsed="false">
      <c r="A125" s="185"/>
      <c r="B125" s="186"/>
      <c r="C125" s="187"/>
      <c r="D125" s="202"/>
      <c r="E125" s="214"/>
    </row>
    <row r="126" customFormat="false" ht="18" hidden="false" customHeight="false" outlineLevel="0" collapsed="false">
      <c r="A126" s="185"/>
      <c r="B126" s="186"/>
      <c r="C126" s="187"/>
      <c r="D126" s="202"/>
      <c r="E126" s="214"/>
    </row>
    <row r="127" customFormat="false" ht="18" hidden="false" customHeight="false" outlineLevel="0" collapsed="false">
      <c r="A127" s="185"/>
      <c r="B127" s="186"/>
      <c r="C127" s="187"/>
      <c r="D127" s="202"/>
      <c r="E127" s="214"/>
    </row>
    <row r="128" customFormat="false" ht="18" hidden="false" customHeight="false" outlineLevel="0" collapsed="false">
      <c r="A128" s="185"/>
      <c r="B128" s="186"/>
      <c r="C128" s="187"/>
      <c r="D128" s="202"/>
      <c r="E128" s="214"/>
    </row>
    <row r="129" customFormat="false" ht="18" hidden="false" customHeight="false" outlineLevel="0" collapsed="false">
      <c r="A129" s="185"/>
      <c r="B129" s="186"/>
      <c r="C129" s="187"/>
      <c r="D129" s="202"/>
      <c r="E129" s="214"/>
    </row>
    <row r="130" customFormat="false" ht="18" hidden="false" customHeight="false" outlineLevel="0" collapsed="false">
      <c r="A130" s="185"/>
      <c r="B130" s="186"/>
      <c r="C130" s="187"/>
      <c r="D130" s="202"/>
      <c r="E130" s="214"/>
    </row>
    <row r="131" customFormat="false" ht="18" hidden="false" customHeight="false" outlineLevel="0" collapsed="false">
      <c r="A131" s="185"/>
      <c r="B131" s="186"/>
      <c r="C131" s="187"/>
      <c r="D131" s="202"/>
      <c r="E131" s="214"/>
    </row>
    <row r="132" customFormat="false" ht="18" hidden="false" customHeight="false" outlineLevel="0" collapsed="false">
      <c r="A132" s="185"/>
      <c r="B132" s="186"/>
      <c r="C132" s="187"/>
      <c r="D132" s="202"/>
      <c r="E132" s="214"/>
    </row>
    <row r="133" customFormat="false" ht="18" hidden="false" customHeight="false" outlineLevel="0" collapsed="false">
      <c r="A133" s="185"/>
      <c r="B133" s="186"/>
      <c r="C133" s="187"/>
      <c r="D133" s="202"/>
      <c r="E133" s="214"/>
    </row>
    <row r="134" customFormat="false" ht="18" hidden="false" customHeight="false" outlineLevel="0" collapsed="false">
      <c r="A134" s="185"/>
      <c r="B134" s="186"/>
      <c r="C134" s="187"/>
      <c r="D134" s="202"/>
      <c r="E134" s="214"/>
    </row>
    <row r="135" customFormat="false" ht="18" hidden="false" customHeight="false" outlineLevel="0" collapsed="false">
      <c r="A135" s="185"/>
      <c r="B135" s="186"/>
      <c r="C135" s="187"/>
      <c r="D135" s="202"/>
      <c r="E135" s="214"/>
    </row>
    <row r="136" customFormat="false" ht="18" hidden="false" customHeight="false" outlineLevel="0" collapsed="false">
      <c r="A136" s="185"/>
      <c r="B136" s="186"/>
      <c r="C136" s="187"/>
      <c r="D136" s="202"/>
      <c r="E136" s="214"/>
    </row>
    <row r="137" customFormat="false" ht="18" hidden="false" customHeight="false" outlineLevel="0" collapsed="false">
      <c r="A137" s="185"/>
      <c r="B137" s="186"/>
      <c r="C137" s="187"/>
      <c r="D137" s="202"/>
      <c r="E137" s="214"/>
    </row>
    <row r="138" customFormat="false" ht="18" hidden="false" customHeight="false" outlineLevel="0" collapsed="false">
      <c r="A138" s="185"/>
      <c r="B138" s="186"/>
      <c r="C138" s="187"/>
      <c r="D138" s="202"/>
      <c r="E138" s="214"/>
    </row>
    <row r="139" customFormat="false" ht="18" hidden="false" customHeight="false" outlineLevel="0" collapsed="false">
      <c r="A139" s="185"/>
      <c r="B139" s="186"/>
      <c r="C139" s="187"/>
      <c r="D139" s="202"/>
      <c r="E139" s="214"/>
    </row>
    <row r="140" customFormat="false" ht="18" hidden="false" customHeight="false" outlineLevel="0" collapsed="false">
      <c r="A140" s="185"/>
      <c r="B140" s="186"/>
      <c r="C140" s="187"/>
      <c r="D140" s="202"/>
      <c r="E140" s="214"/>
    </row>
    <row r="141" customFormat="false" ht="18" hidden="false" customHeight="false" outlineLevel="0" collapsed="false">
      <c r="A141" s="185"/>
      <c r="B141" s="186"/>
      <c r="C141" s="187"/>
      <c r="D141" s="202"/>
      <c r="E141" s="214"/>
    </row>
    <row r="142" customFormat="false" ht="18" hidden="false" customHeight="false" outlineLevel="0" collapsed="false">
      <c r="A142" s="185"/>
      <c r="B142" s="186"/>
      <c r="C142" s="187"/>
      <c r="D142" s="202"/>
      <c r="E142" s="214"/>
    </row>
    <row r="143" customFormat="false" ht="18" hidden="false" customHeight="false" outlineLevel="0" collapsed="false">
      <c r="A143" s="185"/>
      <c r="B143" s="186"/>
      <c r="C143" s="187"/>
      <c r="D143" s="202"/>
      <c r="E143" s="214"/>
    </row>
    <row r="144" customFormat="false" ht="18" hidden="false" customHeight="false" outlineLevel="0" collapsed="false">
      <c r="A144" s="185"/>
      <c r="B144" s="186"/>
      <c r="C144" s="187"/>
      <c r="D144" s="202"/>
      <c r="E144" s="214"/>
    </row>
    <row r="145" customFormat="false" ht="18" hidden="false" customHeight="false" outlineLevel="0" collapsed="false">
      <c r="A145" s="185"/>
      <c r="B145" s="186"/>
      <c r="C145" s="187"/>
      <c r="D145" s="202"/>
      <c r="E145" s="214"/>
    </row>
    <row r="146" customFormat="false" ht="18" hidden="false" customHeight="false" outlineLevel="0" collapsed="false">
      <c r="A146" s="185"/>
      <c r="B146" s="186"/>
      <c r="C146" s="187"/>
      <c r="D146" s="202"/>
      <c r="E146" s="214"/>
    </row>
    <row r="147" customFormat="false" ht="18" hidden="false" customHeight="false" outlineLevel="0" collapsed="false">
      <c r="A147" s="185"/>
      <c r="B147" s="186"/>
      <c r="C147" s="187"/>
      <c r="D147" s="202"/>
      <c r="E147" s="214"/>
    </row>
    <row r="148" customFormat="false" ht="18" hidden="false" customHeight="false" outlineLevel="0" collapsed="false">
      <c r="A148" s="185"/>
      <c r="B148" s="186"/>
      <c r="C148" s="187"/>
      <c r="D148" s="202"/>
      <c r="E148" s="214"/>
    </row>
    <row r="149" customFormat="false" ht="18" hidden="false" customHeight="false" outlineLevel="0" collapsed="false">
      <c r="A149" s="185"/>
      <c r="B149" s="186"/>
      <c r="C149" s="187"/>
      <c r="D149" s="202"/>
      <c r="E149" s="214"/>
    </row>
    <row r="150" customFormat="false" ht="18" hidden="false" customHeight="false" outlineLevel="0" collapsed="false">
      <c r="A150" s="185"/>
      <c r="B150" s="186"/>
      <c r="C150" s="187"/>
      <c r="D150" s="202"/>
      <c r="E150" s="214"/>
    </row>
    <row r="151" customFormat="false" ht="18" hidden="false" customHeight="false" outlineLevel="0" collapsed="false">
      <c r="A151" s="185"/>
      <c r="B151" s="186"/>
      <c r="C151" s="187"/>
      <c r="D151" s="202"/>
      <c r="E151" s="214"/>
    </row>
    <row r="152" customFormat="false" ht="18" hidden="false" customHeight="false" outlineLevel="0" collapsed="false">
      <c r="A152" s="185"/>
      <c r="B152" s="186"/>
      <c r="C152" s="187"/>
      <c r="D152" s="202"/>
      <c r="E152" s="214"/>
    </row>
    <row r="153" customFormat="false" ht="18" hidden="false" customHeight="false" outlineLevel="0" collapsed="false">
      <c r="A153" s="185"/>
      <c r="B153" s="186"/>
      <c r="C153" s="187"/>
      <c r="D153" s="202"/>
      <c r="E153" s="214"/>
    </row>
    <row r="154" customFormat="false" ht="18" hidden="false" customHeight="false" outlineLevel="0" collapsed="false">
      <c r="A154" s="185"/>
      <c r="B154" s="186"/>
      <c r="C154" s="187"/>
      <c r="D154" s="202"/>
      <c r="E154" s="214"/>
    </row>
    <row r="155" customFormat="false" ht="18" hidden="false" customHeight="false" outlineLevel="0" collapsed="false">
      <c r="A155" s="185"/>
      <c r="B155" s="186"/>
      <c r="C155" s="187"/>
      <c r="D155" s="202"/>
      <c r="E155" s="214"/>
    </row>
    <row r="156" customFormat="false" ht="18" hidden="false" customHeight="false" outlineLevel="0" collapsed="false">
      <c r="A156" s="185"/>
      <c r="B156" s="186"/>
      <c r="C156" s="187"/>
      <c r="D156" s="202"/>
      <c r="E156" s="214"/>
    </row>
    <row r="157" customFormat="false" ht="18" hidden="false" customHeight="false" outlineLevel="0" collapsed="false">
      <c r="A157" s="185"/>
      <c r="B157" s="186"/>
      <c r="C157" s="187"/>
      <c r="D157" s="202"/>
      <c r="E157" s="214"/>
    </row>
    <row r="158" customFormat="false" ht="18" hidden="false" customHeight="false" outlineLevel="0" collapsed="false">
      <c r="A158" s="185"/>
      <c r="B158" s="186"/>
      <c r="C158" s="187"/>
      <c r="D158" s="202"/>
      <c r="E158" s="214"/>
    </row>
    <row r="159" customFormat="false" ht="18" hidden="false" customHeight="false" outlineLevel="0" collapsed="false">
      <c r="A159" s="185"/>
      <c r="B159" s="186"/>
      <c r="C159" s="187"/>
      <c r="D159" s="202"/>
      <c r="E159" s="214"/>
    </row>
    <row r="160" customFormat="false" ht="18" hidden="false" customHeight="false" outlineLevel="0" collapsed="false">
      <c r="A160" s="185"/>
      <c r="B160" s="186"/>
      <c r="C160" s="187"/>
      <c r="D160" s="202"/>
      <c r="E160" s="214"/>
    </row>
    <row r="161" customFormat="false" ht="18" hidden="false" customHeight="false" outlineLevel="0" collapsed="false">
      <c r="A161" s="185"/>
      <c r="B161" s="186"/>
      <c r="C161" s="187"/>
      <c r="D161" s="202"/>
      <c r="E161" s="214"/>
    </row>
    <row r="162" customFormat="false" ht="18" hidden="false" customHeight="false" outlineLevel="0" collapsed="false">
      <c r="A162" s="185"/>
      <c r="B162" s="186"/>
      <c r="C162" s="187"/>
      <c r="D162" s="202"/>
      <c r="E162" s="214"/>
    </row>
    <row r="163" customFormat="false" ht="18" hidden="false" customHeight="false" outlineLevel="0" collapsed="false">
      <c r="A163" s="185"/>
      <c r="B163" s="186"/>
      <c r="C163" s="187"/>
      <c r="D163" s="202"/>
      <c r="E163" s="214"/>
    </row>
    <row r="164" customFormat="false" ht="18" hidden="false" customHeight="false" outlineLevel="0" collapsed="false">
      <c r="A164" s="185"/>
      <c r="B164" s="186"/>
      <c r="C164" s="187"/>
      <c r="D164" s="202"/>
      <c r="E164" s="214"/>
    </row>
    <row r="165" customFormat="false" ht="18" hidden="false" customHeight="false" outlineLevel="0" collapsed="false">
      <c r="A165" s="185"/>
      <c r="B165" s="186"/>
      <c r="C165" s="187"/>
      <c r="D165" s="202"/>
      <c r="E165" s="214"/>
    </row>
    <row r="166" customFormat="false" ht="18" hidden="false" customHeight="false" outlineLevel="0" collapsed="false">
      <c r="A166" s="185"/>
      <c r="B166" s="186"/>
      <c r="C166" s="187"/>
      <c r="D166" s="202"/>
      <c r="E166" s="214"/>
    </row>
    <row r="167" customFormat="false" ht="18" hidden="false" customHeight="false" outlineLevel="0" collapsed="false">
      <c r="A167" s="185"/>
      <c r="B167" s="186"/>
      <c r="C167" s="187"/>
      <c r="D167" s="202"/>
      <c r="E167" s="214"/>
    </row>
    <row r="168" customFormat="false" ht="18" hidden="false" customHeight="false" outlineLevel="0" collapsed="false">
      <c r="A168" s="185"/>
      <c r="B168" s="186"/>
      <c r="C168" s="187"/>
      <c r="D168" s="202"/>
      <c r="E168" s="214"/>
    </row>
    <row r="169" customFormat="false" ht="18" hidden="false" customHeight="false" outlineLevel="0" collapsed="false">
      <c r="A169" s="185"/>
      <c r="B169" s="186"/>
      <c r="C169" s="187"/>
      <c r="D169" s="202"/>
      <c r="E169" s="214"/>
    </row>
    <row r="170" customFormat="false" ht="18" hidden="false" customHeight="false" outlineLevel="0" collapsed="false">
      <c r="A170" s="185"/>
      <c r="B170" s="186"/>
      <c r="C170" s="187"/>
      <c r="D170" s="202"/>
      <c r="E170" s="214"/>
    </row>
    <row r="171" customFormat="false" ht="18" hidden="false" customHeight="false" outlineLevel="0" collapsed="false">
      <c r="A171" s="185"/>
      <c r="B171" s="186"/>
      <c r="C171" s="187"/>
      <c r="D171" s="202"/>
      <c r="E171" s="214"/>
    </row>
    <row r="172" customFormat="false" ht="18" hidden="false" customHeight="false" outlineLevel="0" collapsed="false">
      <c r="A172" s="185"/>
      <c r="B172" s="186"/>
      <c r="C172" s="187"/>
      <c r="D172" s="202"/>
      <c r="E172" s="214"/>
    </row>
    <row r="173" customFormat="false" ht="18" hidden="false" customHeight="false" outlineLevel="0" collapsed="false">
      <c r="A173" s="185"/>
      <c r="B173" s="186"/>
      <c r="C173" s="187"/>
      <c r="D173" s="202"/>
      <c r="E173" s="214"/>
    </row>
    <row r="174" customFormat="false" ht="18" hidden="false" customHeight="false" outlineLevel="0" collapsed="false">
      <c r="A174" s="185"/>
      <c r="B174" s="186"/>
      <c r="C174" s="187"/>
      <c r="D174" s="202"/>
      <c r="E174" s="214"/>
    </row>
    <row r="175" customFormat="false" ht="18" hidden="false" customHeight="false" outlineLevel="0" collapsed="false">
      <c r="A175" s="185"/>
      <c r="B175" s="186"/>
      <c r="C175" s="187"/>
      <c r="D175" s="202"/>
      <c r="E175" s="214"/>
    </row>
    <row r="176" customFormat="false" ht="18" hidden="false" customHeight="false" outlineLevel="0" collapsed="false">
      <c r="A176" s="185"/>
      <c r="B176" s="186"/>
      <c r="C176" s="187"/>
      <c r="D176" s="202"/>
      <c r="E176" s="214"/>
    </row>
    <row r="177" customFormat="false" ht="18" hidden="false" customHeight="false" outlineLevel="0" collapsed="false">
      <c r="A177" s="185"/>
      <c r="B177" s="186"/>
      <c r="C177" s="187"/>
      <c r="D177" s="202"/>
      <c r="E177" s="214"/>
    </row>
    <row r="178" customFormat="false" ht="18" hidden="false" customHeight="false" outlineLevel="0" collapsed="false">
      <c r="A178" s="185"/>
      <c r="B178" s="186"/>
      <c r="C178" s="187"/>
      <c r="D178" s="202"/>
      <c r="E178" s="214"/>
    </row>
    <row r="179" customFormat="false" ht="18" hidden="false" customHeight="false" outlineLevel="0" collapsed="false">
      <c r="A179" s="185"/>
      <c r="B179" s="186"/>
      <c r="C179" s="187"/>
      <c r="D179" s="202"/>
      <c r="E179" s="214"/>
    </row>
    <row r="180" customFormat="false" ht="18" hidden="false" customHeight="false" outlineLevel="0" collapsed="false">
      <c r="A180" s="185"/>
      <c r="B180" s="186"/>
      <c r="C180" s="187"/>
      <c r="D180" s="202"/>
      <c r="E180" s="214"/>
    </row>
    <row r="181" customFormat="false" ht="18" hidden="false" customHeight="false" outlineLevel="0" collapsed="false">
      <c r="A181" s="185"/>
      <c r="B181" s="186"/>
      <c r="C181" s="187"/>
      <c r="D181" s="202"/>
      <c r="E181" s="214"/>
    </row>
    <row r="182" customFormat="false" ht="18" hidden="false" customHeight="false" outlineLevel="0" collapsed="false">
      <c r="A182" s="185"/>
      <c r="B182" s="186"/>
      <c r="C182" s="187"/>
      <c r="D182" s="202"/>
      <c r="E182" s="214"/>
    </row>
    <row r="183" customFormat="false" ht="18" hidden="false" customHeight="false" outlineLevel="0" collapsed="false">
      <c r="A183" s="185"/>
      <c r="B183" s="186"/>
      <c r="C183" s="187"/>
      <c r="D183" s="202"/>
      <c r="E183" s="214"/>
    </row>
    <row r="184" customFormat="false" ht="18" hidden="false" customHeight="false" outlineLevel="0" collapsed="false">
      <c r="A184" s="185"/>
      <c r="B184" s="186"/>
      <c r="C184" s="187"/>
      <c r="D184" s="202"/>
      <c r="E184" s="214"/>
    </row>
    <row r="185" customFormat="false" ht="18" hidden="false" customHeight="false" outlineLevel="0" collapsed="false">
      <c r="A185" s="185"/>
      <c r="B185" s="186"/>
      <c r="C185" s="187"/>
      <c r="D185" s="202"/>
      <c r="E185" s="214"/>
    </row>
    <row r="186" customFormat="false" ht="18" hidden="false" customHeight="false" outlineLevel="0" collapsed="false">
      <c r="A186" s="185"/>
      <c r="B186" s="186"/>
      <c r="C186" s="187"/>
      <c r="D186" s="202"/>
      <c r="E186" s="214"/>
    </row>
    <row r="187" customFormat="false" ht="18" hidden="false" customHeight="false" outlineLevel="0" collapsed="false">
      <c r="A187" s="185"/>
      <c r="B187" s="186"/>
      <c r="C187" s="187"/>
      <c r="D187" s="202"/>
      <c r="E187" s="214"/>
    </row>
    <row r="188" customFormat="false" ht="18" hidden="false" customHeight="false" outlineLevel="0" collapsed="false">
      <c r="A188" s="185"/>
      <c r="B188" s="186"/>
      <c r="C188" s="187"/>
      <c r="D188" s="202"/>
      <c r="E188" s="214"/>
    </row>
    <row r="189" customFormat="false" ht="18" hidden="false" customHeight="false" outlineLevel="0" collapsed="false">
      <c r="A189" s="185"/>
      <c r="B189" s="186"/>
      <c r="C189" s="187"/>
      <c r="D189" s="202"/>
      <c r="E189" s="214"/>
    </row>
    <row r="190" customFormat="false" ht="18" hidden="false" customHeight="false" outlineLevel="0" collapsed="false">
      <c r="A190" s="185"/>
      <c r="B190" s="186"/>
      <c r="C190" s="187"/>
      <c r="D190" s="202"/>
      <c r="E190" s="214"/>
    </row>
    <row r="191" customFormat="false" ht="18" hidden="false" customHeight="false" outlineLevel="0" collapsed="false">
      <c r="A191" s="185"/>
      <c r="B191" s="186"/>
      <c r="C191" s="187"/>
      <c r="D191" s="202"/>
      <c r="E191" s="214"/>
    </row>
    <row r="192" customFormat="false" ht="18" hidden="false" customHeight="false" outlineLevel="0" collapsed="false">
      <c r="A192" s="185"/>
      <c r="B192" s="186"/>
      <c r="C192" s="187"/>
      <c r="D192" s="202"/>
      <c r="E192" s="214"/>
    </row>
    <row r="193" customFormat="false" ht="18" hidden="false" customHeight="false" outlineLevel="0" collapsed="false">
      <c r="A193" s="185"/>
      <c r="B193" s="186"/>
      <c r="C193" s="187"/>
      <c r="D193" s="202"/>
      <c r="E193" s="214"/>
    </row>
    <row r="194" customFormat="false" ht="18" hidden="false" customHeight="false" outlineLevel="0" collapsed="false">
      <c r="A194" s="185"/>
      <c r="B194" s="186"/>
      <c r="C194" s="187"/>
      <c r="D194" s="202"/>
      <c r="E194" s="214"/>
    </row>
    <row r="195" customFormat="false" ht="18" hidden="false" customHeight="false" outlineLevel="0" collapsed="false">
      <c r="A195" s="185"/>
      <c r="B195" s="186"/>
      <c r="C195" s="187"/>
      <c r="D195" s="202"/>
      <c r="E195" s="214"/>
    </row>
    <row r="196" customFormat="false" ht="18" hidden="false" customHeight="false" outlineLevel="0" collapsed="false">
      <c r="A196" s="185"/>
      <c r="B196" s="186"/>
      <c r="C196" s="187"/>
      <c r="D196" s="202"/>
      <c r="E196" s="214"/>
    </row>
    <row r="197" customFormat="false" ht="18" hidden="false" customHeight="false" outlineLevel="0" collapsed="false">
      <c r="A197" s="185"/>
      <c r="B197" s="186"/>
      <c r="C197" s="187"/>
      <c r="D197" s="202"/>
      <c r="E197" s="214"/>
    </row>
    <row r="198" customFormat="false" ht="18" hidden="false" customHeight="false" outlineLevel="0" collapsed="false">
      <c r="A198" s="185"/>
      <c r="B198" s="186"/>
      <c r="C198" s="187"/>
      <c r="D198" s="202"/>
      <c r="E198" s="214"/>
    </row>
    <row r="199" customFormat="false" ht="18" hidden="false" customHeight="false" outlineLevel="0" collapsed="false">
      <c r="A199" s="185"/>
      <c r="B199" s="186"/>
      <c r="C199" s="187"/>
      <c r="D199" s="202"/>
      <c r="E199" s="214"/>
    </row>
    <row r="200" customFormat="false" ht="18" hidden="false" customHeight="false" outlineLevel="0" collapsed="false">
      <c r="A200" s="185"/>
      <c r="B200" s="186"/>
      <c r="C200" s="187"/>
      <c r="D200" s="202"/>
      <c r="E200" s="214"/>
    </row>
    <row r="201" customFormat="false" ht="18" hidden="false" customHeight="false" outlineLevel="0" collapsed="false">
      <c r="A201" s="185"/>
      <c r="B201" s="186"/>
      <c r="C201" s="187"/>
      <c r="D201" s="202"/>
      <c r="E201" s="214"/>
    </row>
    <row r="202" customFormat="false" ht="18" hidden="false" customHeight="false" outlineLevel="0" collapsed="false">
      <c r="A202" s="185"/>
      <c r="B202" s="186"/>
      <c r="C202" s="187"/>
      <c r="D202" s="202"/>
      <c r="E202" s="214"/>
    </row>
    <row r="203" customFormat="false" ht="18" hidden="false" customHeight="false" outlineLevel="0" collapsed="false">
      <c r="A203" s="185"/>
      <c r="B203" s="186"/>
      <c r="C203" s="187"/>
      <c r="D203" s="202"/>
      <c r="E203" s="214"/>
    </row>
    <row r="204" customFormat="false" ht="18" hidden="false" customHeight="false" outlineLevel="0" collapsed="false">
      <c r="A204" s="185"/>
      <c r="B204" s="186"/>
      <c r="C204" s="187"/>
      <c r="D204" s="202"/>
      <c r="E204" s="214"/>
    </row>
    <row r="205" customFormat="false" ht="18" hidden="false" customHeight="false" outlineLevel="0" collapsed="false">
      <c r="A205" s="185"/>
      <c r="B205" s="186"/>
      <c r="C205" s="187"/>
      <c r="D205" s="202"/>
      <c r="E205" s="214"/>
    </row>
    <row r="206" customFormat="false" ht="18" hidden="false" customHeight="false" outlineLevel="0" collapsed="false">
      <c r="A206" s="185"/>
      <c r="B206" s="186"/>
      <c r="C206" s="187"/>
      <c r="D206" s="202"/>
      <c r="E206" s="214"/>
    </row>
    <row r="207" customFormat="false" ht="18" hidden="false" customHeight="false" outlineLevel="0" collapsed="false">
      <c r="A207" s="185"/>
      <c r="B207" s="186"/>
      <c r="C207" s="187"/>
      <c r="D207" s="202"/>
      <c r="E207" s="214"/>
    </row>
    <row r="208" customFormat="false" ht="18" hidden="false" customHeight="false" outlineLevel="0" collapsed="false">
      <c r="A208" s="185"/>
      <c r="B208" s="186"/>
      <c r="C208" s="187"/>
      <c r="D208" s="202"/>
      <c r="E208" s="214"/>
    </row>
    <row r="209" customFormat="false" ht="18" hidden="false" customHeight="false" outlineLevel="0" collapsed="false">
      <c r="A209" s="185"/>
      <c r="B209" s="186"/>
      <c r="C209" s="187"/>
      <c r="D209" s="202"/>
      <c r="E209" s="214"/>
    </row>
    <row r="210" customFormat="false" ht="18" hidden="false" customHeight="false" outlineLevel="0" collapsed="false">
      <c r="A210" s="185"/>
      <c r="B210" s="186"/>
      <c r="C210" s="187"/>
      <c r="D210" s="202"/>
      <c r="E210" s="214"/>
    </row>
    <row r="211" customFormat="false" ht="18" hidden="false" customHeight="false" outlineLevel="0" collapsed="false">
      <c r="A211" s="185"/>
      <c r="B211" s="186"/>
      <c r="C211" s="187"/>
      <c r="D211" s="202"/>
      <c r="E211" s="214"/>
    </row>
    <row r="212" customFormat="false" ht="18" hidden="false" customHeight="false" outlineLevel="0" collapsed="false">
      <c r="A212" s="185"/>
      <c r="B212" s="186"/>
      <c r="C212" s="187"/>
      <c r="D212" s="202"/>
      <c r="E212" s="214"/>
    </row>
    <row r="213" customFormat="false" ht="18" hidden="false" customHeight="false" outlineLevel="0" collapsed="false">
      <c r="A213" s="185"/>
      <c r="B213" s="186"/>
      <c r="C213" s="187"/>
      <c r="D213" s="202"/>
      <c r="E213" s="214"/>
    </row>
    <row r="214" customFormat="false" ht="18" hidden="false" customHeight="false" outlineLevel="0" collapsed="false">
      <c r="A214" s="185"/>
      <c r="B214" s="186"/>
      <c r="C214" s="187"/>
      <c r="D214" s="202"/>
      <c r="E214" s="214"/>
    </row>
    <row r="215" customFormat="false" ht="18" hidden="false" customHeight="false" outlineLevel="0" collapsed="false">
      <c r="A215" s="185"/>
      <c r="B215" s="186"/>
      <c r="C215" s="187"/>
      <c r="D215" s="202"/>
      <c r="E215" s="214"/>
    </row>
    <row r="216" customFormat="false" ht="18" hidden="false" customHeight="false" outlineLevel="0" collapsed="false">
      <c r="A216" s="185"/>
      <c r="B216" s="186"/>
      <c r="C216" s="187"/>
      <c r="D216" s="202"/>
      <c r="E216" s="214"/>
    </row>
    <row r="217" customFormat="false" ht="18" hidden="false" customHeight="false" outlineLevel="0" collapsed="false">
      <c r="A217" s="185"/>
      <c r="B217" s="186"/>
      <c r="C217" s="187"/>
      <c r="D217" s="202"/>
      <c r="E217" s="214"/>
    </row>
    <row r="218" customFormat="false" ht="18" hidden="false" customHeight="false" outlineLevel="0" collapsed="false">
      <c r="A218" s="185"/>
      <c r="B218" s="186"/>
      <c r="C218" s="187"/>
      <c r="D218" s="202"/>
      <c r="E218" s="214"/>
    </row>
    <row r="219" customFormat="false" ht="18" hidden="false" customHeight="false" outlineLevel="0" collapsed="false">
      <c r="A219" s="185"/>
      <c r="B219" s="186"/>
      <c r="C219" s="187"/>
      <c r="D219" s="202"/>
      <c r="E219" s="214"/>
    </row>
    <row r="220" customFormat="false" ht="18" hidden="false" customHeight="false" outlineLevel="0" collapsed="false">
      <c r="A220" s="185"/>
      <c r="B220" s="186"/>
      <c r="C220" s="187"/>
      <c r="D220" s="202"/>
      <c r="E220" s="214"/>
    </row>
    <row r="221" customFormat="false" ht="18" hidden="false" customHeight="false" outlineLevel="0" collapsed="false">
      <c r="A221" s="185"/>
      <c r="B221" s="186"/>
      <c r="C221" s="187"/>
      <c r="D221" s="202"/>
      <c r="E221" s="214"/>
    </row>
    <row r="222" customFormat="false" ht="18" hidden="false" customHeight="false" outlineLevel="0" collapsed="false">
      <c r="A222" s="185"/>
      <c r="B222" s="186"/>
      <c r="C222" s="187"/>
      <c r="D222" s="202"/>
      <c r="E222" s="214"/>
    </row>
    <row r="223" customFormat="false" ht="18" hidden="false" customHeight="false" outlineLevel="0" collapsed="false">
      <c r="A223" s="185"/>
      <c r="B223" s="186"/>
      <c r="C223" s="187"/>
      <c r="D223" s="202"/>
      <c r="E223" s="214"/>
    </row>
    <row r="224" customFormat="false" ht="18" hidden="false" customHeight="false" outlineLevel="0" collapsed="false">
      <c r="A224" s="185"/>
      <c r="B224" s="186"/>
      <c r="C224" s="187"/>
      <c r="D224" s="202"/>
      <c r="E224" s="214"/>
    </row>
    <row r="225" customFormat="false" ht="18" hidden="false" customHeight="false" outlineLevel="0" collapsed="false">
      <c r="A225" s="185"/>
      <c r="B225" s="186"/>
      <c r="C225" s="187"/>
      <c r="D225" s="202"/>
      <c r="E225" s="214"/>
    </row>
    <row r="226" customFormat="false" ht="18" hidden="false" customHeight="false" outlineLevel="0" collapsed="false">
      <c r="A226" s="185"/>
      <c r="B226" s="186"/>
      <c r="C226" s="187"/>
      <c r="D226" s="202"/>
      <c r="E226" s="214"/>
    </row>
    <row r="227" customFormat="false" ht="18" hidden="false" customHeight="false" outlineLevel="0" collapsed="false">
      <c r="A227" s="185"/>
      <c r="B227" s="186"/>
      <c r="C227" s="187"/>
      <c r="D227" s="202"/>
      <c r="E227" s="214"/>
    </row>
    <row r="228" customFormat="false" ht="18" hidden="false" customHeight="false" outlineLevel="0" collapsed="false">
      <c r="A228" s="185"/>
      <c r="B228" s="186"/>
      <c r="C228" s="187"/>
      <c r="D228" s="202"/>
      <c r="E228" s="214"/>
    </row>
    <row r="229" customFormat="false" ht="18" hidden="false" customHeight="false" outlineLevel="0" collapsed="false">
      <c r="A229" s="185"/>
      <c r="B229" s="186"/>
      <c r="C229" s="187"/>
      <c r="D229" s="202"/>
      <c r="E229" s="214"/>
    </row>
    <row r="230" customFormat="false" ht="18" hidden="false" customHeight="false" outlineLevel="0" collapsed="false">
      <c r="A230" s="185"/>
      <c r="B230" s="186"/>
      <c r="C230" s="187"/>
      <c r="D230" s="202"/>
      <c r="E230" s="214"/>
    </row>
    <row r="231" customFormat="false" ht="18" hidden="false" customHeight="false" outlineLevel="0" collapsed="false">
      <c r="A231" s="185"/>
      <c r="B231" s="186"/>
      <c r="C231" s="187"/>
      <c r="D231" s="202"/>
      <c r="E231" s="214"/>
    </row>
    <row r="232" customFormat="false" ht="18" hidden="false" customHeight="false" outlineLevel="0" collapsed="false">
      <c r="A232" s="185"/>
      <c r="B232" s="186"/>
      <c r="C232" s="187"/>
      <c r="D232" s="202"/>
      <c r="E232" s="214"/>
    </row>
    <row r="233" customFormat="false" ht="18" hidden="false" customHeight="false" outlineLevel="0" collapsed="false">
      <c r="A233" s="185"/>
      <c r="B233" s="186"/>
      <c r="C233" s="187"/>
      <c r="D233" s="202"/>
      <c r="E233" s="214"/>
    </row>
    <row r="234" customFormat="false" ht="18" hidden="false" customHeight="false" outlineLevel="0" collapsed="false">
      <c r="A234" s="185"/>
      <c r="B234" s="186"/>
      <c r="C234" s="187"/>
      <c r="D234" s="202"/>
      <c r="E234" s="214"/>
    </row>
    <row r="235" customFormat="false" ht="18" hidden="false" customHeight="false" outlineLevel="0" collapsed="false">
      <c r="A235" s="185"/>
      <c r="B235" s="186"/>
      <c r="C235" s="187"/>
      <c r="D235" s="202"/>
      <c r="E235" s="214"/>
    </row>
    <row r="236" customFormat="false" ht="18" hidden="false" customHeight="false" outlineLevel="0" collapsed="false">
      <c r="A236" s="185"/>
      <c r="B236" s="186"/>
      <c r="C236" s="187"/>
      <c r="D236" s="202"/>
      <c r="E236" s="214"/>
    </row>
    <row r="237" customFormat="false" ht="18" hidden="false" customHeight="false" outlineLevel="0" collapsed="false">
      <c r="A237" s="185"/>
      <c r="B237" s="186"/>
      <c r="C237" s="187"/>
      <c r="D237" s="202"/>
      <c r="E237" s="214"/>
    </row>
    <row r="238" customFormat="false" ht="18" hidden="false" customHeight="false" outlineLevel="0" collapsed="false">
      <c r="A238" s="185"/>
      <c r="B238" s="186"/>
      <c r="C238" s="187"/>
      <c r="D238" s="202"/>
      <c r="E238" s="214"/>
    </row>
    <row r="239" customFormat="false" ht="18" hidden="false" customHeight="false" outlineLevel="0" collapsed="false">
      <c r="A239" s="185"/>
      <c r="B239" s="186"/>
      <c r="C239" s="187"/>
      <c r="D239" s="202"/>
      <c r="E239" s="214"/>
    </row>
    <row r="240" customFormat="false" ht="18" hidden="false" customHeight="false" outlineLevel="0" collapsed="false">
      <c r="A240" s="185"/>
      <c r="B240" s="186"/>
      <c r="C240" s="187"/>
      <c r="D240" s="202"/>
      <c r="E240" s="214"/>
    </row>
    <row r="241" customFormat="false" ht="18" hidden="false" customHeight="false" outlineLevel="0" collapsed="false">
      <c r="A241" s="185"/>
      <c r="B241" s="186"/>
      <c r="C241" s="187"/>
      <c r="D241" s="202"/>
      <c r="E241" s="214"/>
    </row>
    <row r="242" customFormat="false" ht="18" hidden="false" customHeight="false" outlineLevel="0" collapsed="false">
      <c r="A242" s="185"/>
      <c r="B242" s="186"/>
      <c r="C242" s="187"/>
      <c r="D242" s="202"/>
      <c r="E242" s="214"/>
    </row>
    <row r="243" customFormat="false" ht="18" hidden="false" customHeight="false" outlineLevel="0" collapsed="false">
      <c r="A243" s="185"/>
      <c r="B243" s="186"/>
      <c r="C243" s="187"/>
      <c r="D243" s="202"/>
      <c r="E243" s="214"/>
    </row>
    <row r="244" customFormat="false" ht="18" hidden="false" customHeight="false" outlineLevel="0" collapsed="false">
      <c r="A244" s="185"/>
      <c r="B244" s="186"/>
      <c r="C244" s="187"/>
      <c r="D244" s="202"/>
      <c r="E244" s="214"/>
    </row>
    <row r="245" customFormat="false" ht="18" hidden="false" customHeight="false" outlineLevel="0" collapsed="false">
      <c r="A245" s="185"/>
      <c r="B245" s="186"/>
      <c r="C245" s="187"/>
      <c r="D245" s="202"/>
      <c r="E245" s="214"/>
    </row>
    <row r="246" customFormat="false" ht="18" hidden="false" customHeight="false" outlineLevel="0" collapsed="false">
      <c r="A246" s="185"/>
      <c r="B246" s="186"/>
      <c r="C246" s="187"/>
      <c r="D246" s="202"/>
      <c r="E246" s="214"/>
    </row>
    <row r="247" customFormat="false" ht="18" hidden="false" customHeight="false" outlineLevel="0" collapsed="false">
      <c r="A247" s="185"/>
      <c r="B247" s="186"/>
      <c r="C247" s="187"/>
      <c r="D247" s="202"/>
      <c r="E247" s="214"/>
    </row>
    <row r="248" customFormat="false" ht="18" hidden="false" customHeight="false" outlineLevel="0" collapsed="false">
      <c r="A248" s="185"/>
      <c r="B248" s="186"/>
      <c r="C248" s="187"/>
      <c r="D248" s="202"/>
      <c r="E248" s="214"/>
    </row>
    <row r="249" customFormat="false" ht="18" hidden="false" customHeight="false" outlineLevel="0" collapsed="false">
      <c r="A249" s="185"/>
      <c r="B249" s="186"/>
      <c r="C249" s="187"/>
      <c r="D249" s="202"/>
      <c r="E249" s="214"/>
    </row>
    <row r="250" customFormat="false" ht="18" hidden="false" customHeight="false" outlineLevel="0" collapsed="false">
      <c r="A250" s="185"/>
      <c r="B250" s="186"/>
      <c r="C250" s="187"/>
      <c r="D250" s="202"/>
      <c r="E250" s="214"/>
    </row>
    <row r="251" customFormat="false" ht="18" hidden="false" customHeight="false" outlineLevel="0" collapsed="false">
      <c r="A251" s="185"/>
      <c r="B251" s="186"/>
      <c r="C251" s="187"/>
      <c r="D251" s="202"/>
      <c r="E251" s="214"/>
    </row>
    <row r="252" customFormat="false" ht="18" hidden="false" customHeight="false" outlineLevel="0" collapsed="false">
      <c r="A252" s="185"/>
      <c r="B252" s="186"/>
      <c r="C252" s="187"/>
      <c r="D252" s="202"/>
      <c r="E252" s="214"/>
    </row>
    <row r="253" customFormat="false" ht="18" hidden="false" customHeight="false" outlineLevel="0" collapsed="false">
      <c r="A253" s="185"/>
      <c r="B253" s="186"/>
      <c r="C253" s="187"/>
      <c r="D253" s="202"/>
      <c r="E253" s="214"/>
    </row>
    <row r="254" customFormat="false" ht="18" hidden="false" customHeight="false" outlineLevel="0" collapsed="false">
      <c r="A254" s="185"/>
      <c r="B254" s="186"/>
      <c r="C254" s="187"/>
      <c r="D254" s="202"/>
      <c r="E254" s="214"/>
    </row>
    <row r="255" customFormat="false" ht="18" hidden="false" customHeight="false" outlineLevel="0" collapsed="false">
      <c r="A255" s="185"/>
      <c r="B255" s="186"/>
      <c r="C255" s="187"/>
      <c r="D255" s="202"/>
      <c r="E255" s="214"/>
    </row>
    <row r="256" customFormat="false" ht="18" hidden="false" customHeight="false" outlineLevel="0" collapsed="false">
      <c r="A256" s="185"/>
      <c r="B256" s="186"/>
      <c r="C256" s="187"/>
      <c r="D256" s="202"/>
      <c r="E256" s="214"/>
    </row>
    <row r="257" customFormat="false" ht="18" hidden="false" customHeight="false" outlineLevel="0" collapsed="false">
      <c r="A257" s="185"/>
      <c r="B257" s="186"/>
      <c r="C257" s="187"/>
      <c r="D257" s="202"/>
      <c r="E257" s="214"/>
    </row>
    <row r="258" customFormat="false" ht="18" hidden="false" customHeight="false" outlineLevel="0" collapsed="false">
      <c r="A258" s="185"/>
      <c r="B258" s="186"/>
      <c r="C258" s="187"/>
      <c r="D258" s="202"/>
      <c r="E258" s="214"/>
    </row>
    <row r="259" customFormat="false" ht="18" hidden="false" customHeight="false" outlineLevel="0" collapsed="false">
      <c r="A259" s="185"/>
      <c r="B259" s="186"/>
      <c r="C259" s="187"/>
      <c r="D259" s="202"/>
      <c r="E259" s="214"/>
    </row>
    <row r="260" customFormat="false" ht="18" hidden="false" customHeight="false" outlineLevel="0" collapsed="false">
      <c r="A260" s="185"/>
      <c r="B260" s="186"/>
      <c r="C260" s="187"/>
      <c r="D260" s="202"/>
      <c r="E260" s="214"/>
    </row>
    <row r="261" customFormat="false" ht="18" hidden="false" customHeight="false" outlineLevel="0" collapsed="false">
      <c r="A261" s="185"/>
      <c r="B261" s="186"/>
      <c r="C261" s="187"/>
      <c r="D261" s="202"/>
      <c r="E261" s="214"/>
    </row>
    <row r="262" customFormat="false" ht="18" hidden="false" customHeight="false" outlineLevel="0" collapsed="false">
      <c r="A262" s="185"/>
      <c r="B262" s="186"/>
      <c r="C262" s="187"/>
      <c r="D262" s="202"/>
      <c r="E262" s="214"/>
    </row>
    <row r="263" customFormat="false" ht="18" hidden="false" customHeight="false" outlineLevel="0" collapsed="false">
      <c r="A263" s="185"/>
      <c r="B263" s="186"/>
      <c r="C263" s="187"/>
      <c r="D263" s="202"/>
      <c r="E263" s="214"/>
    </row>
    <row r="264" customFormat="false" ht="18" hidden="false" customHeight="false" outlineLevel="0" collapsed="false">
      <c r="A264" s="185"/>
      <c r="B264" s="186"/>
      <c r="C264" s="187"/>
      <c r="D264" s="202"/>
      <c r="E264" s="214"/>
    </row>
    <row r="265" customFormat="false" ht="18" hidden="false" customHeight="false" outlineLevel="0" collapsed="false">
      <c r="A265" s="185"/>
      <c r="B265" s="186"/>
      <c r="C265" s="187"/>
      <c r="D265" s="202"/>
      <c r="E265" s="214"/>
    </row>
    <row r="266" customFormat="false" ht="18" hidden="false" customHeight="false" outlineLevel="0" collapsed="false">
      <c r="A266" s="185"/>
      <c r="B266" s="186"/>
      <c r="C266" s="187"/>
      <c r="D266" s="202"/>
      <c r="E266" s="214"/>
    </row>
    <row r="267" customFormat="false" ht="18" hidden="false" customHeight="false" outlineLevel="0" collapsed="false">
      <c r="A267" s="185"/>
      <c r="B267" s="186"/>
      <c r="C267" s="187"/>
      <c r="D267" s="202"/>
      <c r="E267" s="214"/>
    </row>
    <row r="268" customFormat="false" ht="18" hidden="false" customHeight="false" outlineLevel="0" collapsed="false">
      <c r="A268" s="185"/>
      <c r="B268" s="186"/>
      <c r="C268" s="187"/>
      <c r="D268" s="202"/>
      <c r="E268" s="214"/>
    </row>
    <row r="269" customFormat="false" ht="18" hidden="false" customHeight="false" outlineLevel="0" collapsed="false">
      <c r="A269" s="185"/>
      <c r="B269" s="186"/>
      <c r="C269" s="187"/>
      <c r="D269" s="202"/>
      <c r="E269" s="214"/>
    </row>
    <row r="270" customFormat="false" ht="18" hidden="false" customHeight="false" outlineLevel="0" collapsed="false">
      <c r="A270" s="185"/>
      <c r="B270" s="186"/>
      <c r="C270" s="187"/>
      <c r="D270" s="202"/>
      <c r="E270" s="214"/>
    </row>
    <row r="271" customFormat="false" ht="18" hidden="false" customHeight="false" outlineLevel="0" collapsed="false">
      <c r="A271" s="185"/>
      <c r="B271" s="186"/>
      <c r="C271" s="187"/>
      <c r="D271" s="202"/>
      <c r="E271" s="214"/>
    </row>
    <row r="272" customFormat="false" ht="18" hidden="false" customHeight="false" outlineLevel="0" collapsed="false">
      <c r="A272" s="185"/>
      <c r="B272" s="186"/>
      <c r="C272" s="187"/>
      <c r="D272" s="202"/>
      <c r="E272" s="214"/>
    </row>
    <row r="273" customFormat="false" ht="18" hidden="false" customHeight="false" outlineLevel="0" collapsed="false">
      <c r="A273" s="185"/>
      <c r="B273" s="186"/>
      <c r="C273" s="187"/>
      <c r="D273" s="202"/>
    </row>
    <row r="274" customFormat="false" ht="18" hidden="false" customHeight="false" outlineLevel="0" collapsed="false">
      <c r="A274" s="185"/>
      <c r="B274" s="186"/>
      <c r="C274" s="187"/>
      <c r="D274" s="202"/>
    </row>
    <row r="275" customFormat="false" ht="18" hidden="false" customHeight="false" outlineLevel="0" collapsed="false">
      <c r="A275" s="185"/>
      <c r="B275" s="186"/>
      <c r="C275" s="187"/>
      <c r="D275" s="202"/>
    </row>
    <row r="276" customFormat="false" ht="18" hidden="false" customHeight="false" outlineLevel="0" collapsed="false">
      <c r="A276" s="185"/>
      <c r="B276" s="186"/>
      <c r="C276" s="187"/>
      <c r="D276" s="202"/>
    </row>
    <row r="277" customFormat="false" ht="18" hidden="false" customHeight="false" outlineLevel="0" collapsed="false">
      <c r="A277" s="185"/>
      <c r="B277" s="186"/>
      <c r="C277" s="187"/>
      <c r="D277" s="202"/>
    </row>
    <row r="278" customFormat="false" ht="18" hidden="false" customHeight="false" outlineLevel="0" collapsed="false">
      <c r="A278" s="185"/>
      <c r="B278" s="186"/>
      <c r="C278" s="187"/>
      <c r="D278" s="202"/>
    </row>
    <row r="279" customFormat="false" ht="18" hidden="false" customHeight="false" outlineLevel="0" collapsed="false">
      <c r="B279" s="186"/>
      <c r="D279" s="202"/>
    </row>
    <row r="280" customFormat="false" ht="18" hidden="false" customHeight="false" outlineLevel="0" collapsed="false">
      <c r="B280" s="186"/>
      <c r="D280" s="202"/>
    </row>
    <row r="281" customFormat="false" ht="18" hidden="false" customHeight="false" outlineLevel="0" collapsed="false">
      <c r="D281" s="202"/>
    </row>
    <row r="282" customFormat="false" ht="18" hidden="false" customHeight="false" outlineLevel="0" collapsed="false">
      <c r="D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16" colorId="64" zoomScale="70" zoomScaleNormal="7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.58"/>
    <col collapsed="false" customWidth="true" hidden="false" outlineLevel="0" max="4" min="4" style="46" width="18.71"/>
    <col collapsed="false" customWidth="true" hidden="false" outlineLevel="0" max="5" min="5" style="46" width="28.42"/>
  </cols>
  <sheetData>
    <row r="1" customFormat="false" ht="18" hidden="false" customHeight="false" outlineLevel="0" collapsed="false">
      <c r="B1" s="50" t="s">
        <v>122</v>
      </c>
    </row>
    <row r="2" customFormat="false" ht="18" hidden="false" customHeight="false" outlineLevel="0" collapsed="false">
      <c r="B2" s="45" t="s">
        <v>1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33" hidden="false" customHeight="tru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5.75" hidden="false" customHeight="tru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18" hidden="false" customHeight="fals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20.25" hidden="false" customHeight="tru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53.4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862</v>
      </c>
      <c r="E11" s="65"/>
    </row>
    <row r="12" customFormat="false" ht="94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2560581</v>
      </c>
      <c r="E12" s="65"/>
    </row>
    <row r="13" customFormat="false" ht="109.5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150607343</v>
      </c>
      <c r="E13" s="65"/>
    </row>
    <row r="14" customFormat="false" ht="29.2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63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0</v>
      </c>
      <c r="E15" s="65"/>
    </row>
    <row r="16" customFormat="false" ht="35.4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0</v>
      </c>
      <c r="E17" s="65"/>
    </row>
    <row r="18" customFormat="false" ht="42.75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65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153168786</v>
      </c>
      <c r="E19" s="80" t="n">
        <f aca="false">E11+E12+E13+E14+E15+E17</f>
        <v>0</v>
      </c>
    </row>
    <row r="20" customFormat="false" ht="21.75" hidden="false" customHeight="tru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73.35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4586075</v>
      </c>
      <c r="E21" s="65"/>
    </row>
    <row r="22" customFormat="false" ht="33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 t="s">
        <v>20</v>
      </c>
    </row>
    <row r="23" customFormat="false" ht="114" hidden="false" customHeight="true" outlineLevel="0" collapsed="false">
      <c r="A23" s="63"/>
      <c r="B23" s="13" t="s">
        <v>44</v>
      </c>
      <c r="C23" s="60" t="n">
        <v>21</v>
      </c>
      <c r="D23" s="64" t="n">
        <v>815851</v>
      </c>
      <c r="E23" s="65"/>
    </row>
    <row r="24" customFormat="false" ht="46.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65"/>
    </row>
    <row r="25" customFormat="false" ht="59.85" hidden="false" customHeight="true" outlineLevel="0" collapsed="false">
      <c r="A25" s="63"/>
      <c r="B25" s="13" t="s">
        <v>47</v>
      </c>
      <c r="C25" s="60" t="n">
        <v>22</v>
      </c>
      <c r="D25" s="64" t="n">
        <v>8776</v>
      </c>
      <c r="E25" s="65"/>
    </row>
    <row r="26" customFormat="false" ht="27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112.7" hidden="false" customHeight="true" outlineLevel="0" collapsed="false">
      <c r="A27" s="63"/>
      <c r="B27" s="13" t="s">
        <v>50</v>
      </c>
      <c r="C27" s="60" t="n">
        <v>23</v>
      </c>
      <c r="D27" s="64" t="n">
        <v>108178</v>
      </c>
      <c r="E27" s="65"/>
    </row>
    <row r="28" customFormat="false" ht="40.7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141.75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65"/>
    </row>
    <row r="30" customFormat="false" ht="48.2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89.4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65"/>
    </row>
    <row r="32" customFormat="false" ht="22.7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924029</v>
      </c>
      <c r="E32" s="117" t="n">
        <f aca="false">E23+E27+E29+E31</f>
        <v>0</v>
      </c>
    </row>
    <row r="33" customFormat="false" ht="20.25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21.2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107.45" hidden="false" customHeight="true" outlineLevel="0" collapsed="false">
      <c r="A35" s="63"/>
      <c r="B35" s="21" t="s">
        <v>58</v>
      </c>
      <c r="C35" s="60" t="n">
        <v>33</v>
      </c>
      <c r="D35" s="64" t="n">
        <v>145040</v>
      </c>
      <c r="E35" s="65"/>
    </row>
    <row r="36" customFormat="false" ht="79.5" hidden="false" customHeight="true" outlineLevel="0" collapsed="false">
      <c r="A36" s="63"/>
      <c r="B36" s="22" t="s">
        <v>59</v>
      </c>
      <c r="C36" s="60" t="s">
        <v>60</v>
      </c>
      <c r="D36" s="64" t="n">
        <v>19150</v>
      </c>
      <c r="E36" s="65"/>
    </row>
    <row r="37" customFormat="false" ht="22.7" hidden="false" customHeight="true" outlineLevel="0" collapsed="false">
      <c r="A37" s="63"/>
      <c r="B37" s="13" t="s">
        <v>61</v>
      </c>
      <c r="C37" s="60" t="n">
        <v>34</v>
      </c>
      <c r="D37" s="61" t="s">
        <v>20</v>
      </c>
      <c r="E37" s="90"/>
    </row>
    <row r="38" customFormat="false" ht="60" hidden="false" customHeight="true" outlineLevel="0" collapsed="false">
      <c r="A38" s="63"/>
      <c r="B38" s="13" t="s">
        <v>62</v>
      </c>
      <c r="C38" s="60" t="n">
        <v>35</v>
      </c>
      <c r="D38" s="64" t="n">
        <v>3716756</v>
      </c>
      <c r="E38" s="65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3880946</v>
      </c>
      <c r="E41" s="116" t="n">
        <f aca="false">E35+E38+E36+E39</f>
        <v>0</v>
      </c>
    </row>
    <row r="42" customFormat="false" ht="106.5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23.25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24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5676</v>
      </c>
      <c r="E44" s="65"/>
    </row>
    <row r="45" customFormat="false" ht="19.5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9396726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162565512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45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54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112730</v>
      </c>
      <c r="E49" s="65"/>
    </row>
    <row r="50" customFormat="false" ht="34.5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/>
    </row>
    <row r="51" customFormat="false" ht="54.7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/>
    </row>
    <row r="52" s="23" customFormat="true" ht="25.5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60333084</v>
      </c>
      <c r="E52" s="65"/>
    </row>
    <row r="53" customFormat="false" ht="24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60445814</v>
      </c>
      <c r="E53" s="116" t="n">
        <f aca="false">E49+E51+E52</f>
        <v>0</v>
      </c>
    </row>
    <row r="54" customFormat="false" ht="29.25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186923951</v>
      </c>
      <c r="E55" s="144"/>
    </row>
    <row r="56" customFormat="false" ht="54" hidden="false" customHeight="true" outlineLevel="0" collapsed="false">
      <c r="A56" s="63"/>
      <c r="B56" s="13" t="s">
        <v>82</v>
      </c>
      <c r="C56" s="60" t="s">
        <v>83</v>
      </c>
      <c r="D56" s="64" t="n">
        <v>182883205</v>
      </c>
      <c r="E56" s="144"/>
    </row>
    <row r="57" customFormat="false" ht="45" hidden="false" customHeight="true" outlineLevel="0" collapsed="false">
      <c r="A57" s="63"/>
      <c r="B57" s="17" t="s">
        <v>84</v>
      </c>
      <c r="C57" s="60" t="n">
        <v>61</v>
      </c>
      <c r="D57" s="64" t="n">
        <v>532187</v>
      </c>
      <c r="E57" s="144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144"/>
    </row>
    <row r="59" customFormat="false" ht="125.45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5466423</v>
      </c>
      <c r="E59" s="144"/>
    </row>
    <row r="60" customFormat="false" ht="27" hidden="false" customHeight="true" outlineLevel="0" collapsed="false">
      <c r="A60" s="63"/>
      <c r="B60" s="17" t="s">
        <v>88</v>
      </c>
      <c r="C60" s="60" t="n">
        <v>63</v>
      </c>
      <c r="D60" s="64" t="n">
        <v>5466423</v>
      </c>
      <c r="E60" s="144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4610282</v>
      </c>
      <c r="E61" s="144"/>
    </row>
    <row r="62" customFormat="false" ht="28.5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0</v>
      </c>
      <c r="E63" s="65"/>
    </row>
    <row r="64" customFormat="false" ht="33" hidden="false" customHeight="true" outlineLevel="0" collapsed="false">
      <c r="A64" s="63"/>
      <c r="B64" s="17" t="s">
        <v>93</v>
      </c>
      <c r="C64" s="60" t="n">
        <v>66</v>
      </c>
      <c r="D64" s="64" t="n">
        <v>0</v>
      </c>
      <c r="E64" s="65"/>
    </row>
    <row r="65" customFormat="false" ht="44.45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33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51.7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7488480</v>
      </c>
      <c r="E67" s="65"/>
    </row>
    <row r="68" customFormat="false" ht="42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22.7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23.25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29.25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34.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199878854</v>
      </c>
      <c r="E72" s="116" t="n">
        <f aca="false">E55+E59+E63+E65+E66+E67+E68+E70+E71</f>
        <v>0</v>
      </c>
    </row>
    <row r="73" customFormat="false" ht="19.5" hidden="false" customHeight="tru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260324668</v>
      </c>
      <c r="E73" s="134" t="n">
        <f aca="false">E53+E72</f>
        <v>0</v>
      </c>
    </row>
    <row r="74" customFormat="false" ht="33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-97759156</v>
      </c>
      <c r="E74" s="181" t="n">
        <f aca="false">E46-E73</f>
        <v>0</v>
      </c>
    </row>
    <row r="75" customFormat="false" ht="22.7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39.2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151064810</v>
      </c>
      <c r="E76" s="65"/>
    </row>
    <row r="77" customFormat="false" ht="21.2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0</v>
      </c>
      <c r="E77" s="65"/>
    </row>
    <row r="78" customFormat="false" ht="23.2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58612066</v>
      </c>
      <c r="E78" s="65"/>
    </row>
    <row r="79" customFormat="false" ht="25.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65"/>
    </row>
    <row r="80" customFormat="false" ht="24.75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190211900</v>
      </c>
      <c r="E80" s="65"/>
    </row>
    <row r="81" customFormat="false" ht="39.75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-97759156</v>
      </c>
      <c r="E81" s="181" t="n">
        <f aca="false">E76+E77-E78+E79-E80</f>
        <v>0</v>
      </c>
    </row>
    <row r="82" customFormat="false" ht="18" hidden="false" customHeight="false" outlineLevel="0" collapsed="false">
      <c r="A82" s="185"/>
      <c r="B82" s="186"/>
      <c r="C82" s="187"/>
      <c r="D82" s="188" t="n">
        <f aca="false">D74-D81</f>
        <v>0</v>
      </c>
      <c r="E82" s="188" t="n">
        <f aca="false">E81-E74</f>
        <v>0</v>
      </c>
    </row>
    <row r="83" customFormat="false" ht="18" hidden="false" customHeight="fals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false" outlineLevel="0" collapsed="false">
      <c r="A85" s="185"/>
      <c r="B85" s="190"/>
      <c r="C85" s="193"/>
      <c r="D85" s="194"/>
      <c r="E85" s="194"/>
    </row>
    <row r="86" customFormat="false" ht="15.75" hidden="false" customHeight="false" outlineLevel="0" collapsed="false">
      <c r="A86" s="185"/>
      <c r="B86" s="195"/>
      <c r="C86" s="196"/>
      <c r="D86" s="196"/>
      <c r="E86" s="196"/>
    </row>
    <row r="87" customFormat="false" ht="15.75" hidden="false" customHeight="false" outlineLevel="0" collapsed="false">
      <c r="A87" s="185"/>
      <c r="B87" s="195"/>
      <c r="C87" s="196"/>
      <c r="D87" s="196"/>
      <c r="E87" s="196"/>
    </row>
    <row r="88" customFormat="false" ht="15.75" hidden="false" customHeight="false" outlineLevel="0" collapsed="false">
      <c r="A88" s="185"/>
      <c r="B88" s="195"/>
      <c r="C88" s="196"/>
      <c r="D88" s="196"/>
      <c r="E88" s="196"/>
    </row>
    <row r="89" customFormat="false" ht="15.75" hidden="false" customHeight="false" outlineLevel="0" collapsed="false">
      <c r="A89" s="185"/>
      <c r="B89" s="195"/>
      <c r="C89" s="197"/>
      <c r="D89" s="196"/>
      <c r="E89" s="196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5" hidden="false" customHeight="false" outlineLevel="0" collapsed="false">
      <c r="A91" s="185"/>
      <c r="B91" s="186"/>
      <c r="C91" s="198"/>
      <c r="D91" s="194"/>
      <c r="E91" s="194"/>
    </row>
    <row r="92" customFormat="false" ht="15" hidden="false" customHeight="false" outlineLevel="0" collapsed="false">
      <c r="A92" s="185"/>
      <c r="B92" s="186"/>
      <c r="C92" s="198"/>
      <c r="D92" s="194"/>
      <c r="E92" s="194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16" colorId="64" zoomScale="70" zoomScaleNormal="7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.58"/>
    <col collapsed="false" customWidth="true" hidden="false" outlineLevel="0" max="5" min="4" style="46" width="25"/>
  </cols>
  <sheetData>
    <row r="1" customFormat="false" ht="18" hidden="false" customHeight="false" outlineLevel="0" collapsed="false">
      <c r="B1" s="50" t="s">
        <v>122</v>
      </c>
    </row>
    <row r="2" customFormat="false" ht="18" hidden="false" customHeight="false" outlineLevel="0" collapsed="false">
      <c r="B2" s="45" t="s">
        <v>1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38.25" hidden="false" customHeight="fals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8" hidden="false" customHeight="fals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18" hidden="false" customHeight="fals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18" hidden="false" customHeight="fals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53.4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56719417</v>
      </c>
      <c r="E11" s="238"/>
    </row>
    <row r="12" customFormat="false" ht="94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1524288</v>
      </c>
      <c r="E12" s="238"/>
    </row>
    <row r="13" customFormat="false" ht="57.2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280263455</v>
      </c>
      <c r="E13" s="238"/>
    </row>
    <row r="14" customFormat="false" ht="29.2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63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0</v>
      </c>
      <c r="E15" s="65"/>
    </row>
    <row r="16" customFormat="false" ht="35.4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14536290</v>
      </c>
      <c r="E17" s="238"/>
    </row>
    <row r="18" customFormat="false" ht="42.75" hidden="false" customHeight="true" outlineLevel="0" collapsed="false">
      <c r="A18" s="71"/>
      <c r="B18" s="17" t="s">
        <v>38</v>
      </c>
      <c r="C18" s="72" t="s">
        <v>39</v>
      </c>
      <c r="D18" s="64" t="n">
        <v>236706</v>
      </c>
      <c r="E18" s="238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353043450</v>
      </c>
      <c r="E19" s="80" t="n">
        <f aca="false">E11+E12+E13+E14+E15+E17</f>
        <v>0</v>
      </c>
    </row>
    <row r="20" customFormat="false" ht="21.2" hidden="false" customHeight="tru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101.45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3332183</v>
      </c>
      <c r="E21" s="238"/>
    </row>
    <row r="22" customFormat="false" ht="33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239" t="s">
        <v>20</v>
      </c>
    </row>
    <row r="23" customFormat="false" ht="114" hidden="false" customHeight="true" outlineLevel="0" collapsed="false">
      <c r="A23" s="63"/>
      <c r="B23" s="13" t="s">
        <v>44</v>
      </c>
      <c r="C23" s="60" t="n">
        <v>21</v>
      </c>
      <c r="D23" s="64" t="n">
        <v>6851345</v>
      </c>
      <c r="E23" s="238"/>
    </row>
    <row r="24" customFormat="false" ht="46.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238"/>
    </row>
    <row r="25" customFormat="false" ht="40.7" hidden="false" customHeight="true" outlineLevel="0" collapsed="false">
      <c r="A25" s="63"/>
      <c r="B25" s="13" t="s">
        <v>47</v>
      </c>
      <c r="C25" s="60" t="n">
        <v>22</v>
      </c>
      <c r="D25" s="64" t="n">
        <v>6496959</v>
      </c>
      <c r="E25" s="238"/>
    </row>
    <row r="26" customFormat="false" ht="26.45" hidden="false" customHeight="true" outlineLevel="0" collapsed="false">
      <c r="A26" s="63"/>
      <c r="B26" s="17" t="s">
        <v>48</v>
      </c>
      <c r="C26" s="147" t="s">
        <v>49</v>
      </c>
      <c r="D26" s="64" t="n">
        <v>6124740</v>
      </c>
      <c r="E26" s="238"/>
    </row>
    <row r="27" customFormat="false" ht="123.75" hidden="false" customHeight="true" outlineLevel="0" collapsed="false">
      <c r="A27" s="63"/>
      <c r="B27" s="13" t="s">
        <v>50</v>
      </c>
      <c r="C27" s="60" t="n">
        <v>23</v>
      </c>
      <c r="D27" s="64" t="n">
        <v>0</v>
      </c>
      <c r="E27" s="238"/>
    </row>
    <row r="28" customFormat="false" ht="40.7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238"/>
    </row>
    <row r="29" customFormat="false" ht="72" hidden="false" customHeight="true" outlineLevel="0" collapsed="false">
      <c r="A29" s="63"/>
      <c r="B29" s="13" t="s">
        <v>52</v>
      </c>
      <c r="C29" s="60" t="n">
        <v>25</v>
      </c>
      <c r="D29" s="64" t="n">
        <v>13932485</v>
      </c>
      <c r="E29" s="238"/>
    </row>
    <row r="30" customFormat="false" ht="48.2" hidden="false" customHeight="true" outlineLevel="0" collapsed="false">
      <c r="A30" s="63"/>
      <c r="B30" s="17" t="s">
        <v>53</v>
      </c>
      <c r="C30" s="60" t="n">
        <v>26</v>
      </c>
      <c r="D30" s="64" t="n">
        <v>49799</v>
      </c>
      <c r="E30" s="238"/>
    </row>
    <row r="31" customFormat="false" ht="60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240"/>
    </row>
    <row r="32" customFormat="false" ht="24.75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20783830</v>
      </c>
      <c r="E32" s="117" t="n">
        <f aca="false">E23+E27+E29+E31</f>
        <v>0</v>
      </c>
    </row>
    <row r="33" customFormat="false" ht="21.75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21.75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53.65" hidden="false" customHeight="true" outlineLevel="0" collapsed="false">
      <c r="A35" s="63"/>
      <c r="B35" s="21" t="s">
        <v>58</v>
      </c>
      <c r="C35" s="60" t="n">
        <v>33</v>
      </c>
      <c r="D35" s="64" t="n">
        <v>43676709</v>
      </c>
      <c r="E35" s="241"/>
    </row>
    <row r="36" customFormat="false" ht="56.45" hidden="false" customHeight="true" outlineLevel="0" collapsed="false">
      <c r="A36" s="63"/>
      <c r="B36" s="22" t="s">
        <v>59</v>
      </c>
      <c r="C36" s="60" t="s">
        <v>60</v>
      </c>
      <c r="D36" s="64" t="n">
        <v>12296</v>
      </c>
      <c r="E36" s="240"/>
    </row>
    <row r="37" customFormat="false" ht="19.5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239"/>
    </row>
    <row r="38" customFormat="false" ht="71.45" hidden="false" customHeight="true" outlineLevel="0" collapsed="false">
      <c r="A38" s="63"/>
      <c r="B38" s="13" t="s">
        <v>62</v>
      </c>
      <c r="C38" s="60" t="n">
        <v>35</v>
      </c>
      <c r="D38" s="64" t="n">
        <v>37022315</v>
      </c>
      <c r="E38" s="242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243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80711320</v>
      </c>
      <c r="E41" s="116" t="n">
        <f aca="false">E35+E38+E36+E39</f>
        <v>0</v>
      </c>
    </row>
    <row r="42" customFormat="false" ht="50.25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32.25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21.75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51445</v>
      </c>
      <c r="E44" s="238"/>
    </row>
    <row r="45" customFormat="false" ht="20.25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104878778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457922228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28.5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35.45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12797230</v>
      </c>
      <c r="E49" s="238"/>
    </row>
    <row r="50" customFormat="false" ht="63.75" hidden="false" customHeight="true" outlineLevel="0" collapsed="false">
      <c r="A50" s="63"/>
      <c r="B50" s="17" t="s">
        <v>76</v>
      </c>
      <c r="C50" s="60" t="n">
        <v>53</v>
      </c>
      <c r="D50" s="64" t="n">
        <v>12797025</v>
      </c>
      <c r="E50" s="242"/>
    </row>
    <row r="51" customFormat="false" ht="54.7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238"/>
    </row>
    <row r="52" s="23" customFormat="true" ht="24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30178979</v>
      </c>
      <c r="E52" s="242"/>
    </row>
    <row r="53" customFormat="false" ht="20.25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42976209</v>
      </c>
      <c r="E53" s="116" t="n">
        <f aca="false">E49+E51+E52</f>
        <v>0</v>
      </c>
    </row>
    <row r="54" customFormat="false" ht="31.7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1510578285</v>
      </c>
      <c r="E55" s="244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1509018419</v>
      </c>
      <c r="E56" s="244"/>
    </row>
    <row r="57" customFormat="false" ht="63.75" hidden="false" customHeight="true" outlineLevel="0" collapsed="false">
      <c r="A57" s="63"/>
      <c r="B57" s="17" t="s">
        <v>84</v>
      </c>
      <c r="C57" s="60" t="n">
        <v>61</v>
      </c>
      <c r="D57" s="64" t="n">
        <v>1473995</v>
      </c>
      <c r="E57" s="244"/>
    </row>
    <row r="58" customFormat="false" ht="20.2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244"/>
    </row>
    <row r="59" customFormat="false" ht="125.45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3160254</v>
      </c>
      <c r="E59" s="245"/>
    </row>
    <row r="60" customFormat="false" ht="27" hidden="false" customHeight="true" outlineLevel="0" collapsed="false">
      <c r="A60" s="63"/>
      <c r="B60" s="17" t="s">
        <v>88</v>
      </c>
      <c r="C60" s="60" t="n">
        <v>63</v>
      </c>
      <c r="D60" s="64" t="n">
        <v>3160254</v>
      </c>
      <c r="E60" s="245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2243566</v>
      </c>
      <c r="E61" s="244"/>
    </row>
    <row r="62" customFormat="false" ht="68.45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53227754</v>
      </c>
      <c r="E63" s="238"/>
    </row>
    <row r="64" customFormat="false" ht="33" hidden="false" customHeight="true" outlineLevel="0" collapsed="false">
      <c r="A64" s="63"/>
      <c r="B64" s="17" t="s">
        <v>93</v>
      </c>
      <c r="C64" s="60" t="n">
        <v>66</v>
      </c>
      <c r="D64" s="64" t="n">
        <v>306239</v>
      </c>
      <c r="E64" s="242"/>
    </row>
    <row r="65" customFormat="false" ht="60.75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240"/>
    </row>
    <row r="66" customFormat="false" ht="33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52.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3735769</v>
      </c>
      <c r="E67" s="242"/>
    </row>
    <row r="68" customFormat="false" ht="67.7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238"/>
    </row>
    <row r="69" customFormat="false" ht="27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239"/>
    </row>
    <row r="70" customFormat="false" ht="24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 t="n">
        <v>4020</v>
      </c>
      <c r="E70" s="238"/>
    </row>
    <row r="71" customFormat="false" ht="43.5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246"/>
    </row>
    <row r="72" customFormat="false" ht="34.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1570706082</v>
      </c>
      <c r="E72" s="116" t="n">
        <f aca="false">E55+E59+E63+E65+E66+E67+E68+E70+E71</f>
        <v>0</v>
      </c>
    </row>
    <row r="73" customFormat="false" ht="21.75" hidden="false" customHeight="tru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1613682291</v>
      </c>
      <c r="E73" s="134" t="n">
        <f aca="false">E53+E72</f>
        <v>0</v>
      </c>
    </row>
    <row r="74" customFormat="false" ht="33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-1155760063</v>
      </c>
      <c r="E74" s="181" t="n">
        <f aca="false">E46-E73</f>
        <v>0</v>
      </c>
    </row>
    <row r="75" customFormat="false" ht="22.7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73.5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82412739</v>
      </c>
      <c r="E76" s="238"/>
    </row>
    <row r="77" customFormat="false" ht="21.2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203867832</v>
      </c>
      <c r="E77" s="238"/>
    </row>
    <row r="78" customFormat="false" ht="23.2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0</v>
      </c>
      <c r="E78" s="238"/>
    </row>
    <row r="79" customFormat="false" ht="25.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238"/>
    </row>
    <row r="80" customFormat="false" ht="24.75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1442040634</v>
      </c>
      <c r="E80" s="238"/>
    </row>
    <row r="81" customFormat="false" ht="24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-1155760063</v>
      </c>
      <c r="E81" s="181" t="n">
        <f aca="false">E76+E77-E78+E79-E80</f>
        <v>0</v>
      </c>
    </row>
    <row r="82" customFormat="false" ht="21.75" hidden="false" customHeight="tru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18" hidden="false" customHeight="tru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false" outlineLevel="0" collapsed="false">
      <c r="A85" s="185"/>
      <c r="B85" s="190"/>
      <c r="C85" s="193"/>
      <c r="D85" s="194"/>
      <c r="E85" s="194"/>
    </row>
    <row r="86" customFormat="false" ht="15.75" hidden="false" customHeight="false" outlineLevel="0" collapsed="false">
      <c r="A86" s="185"/>
      <c r="B86" s="195"/>
      <c r="C86" s="196"/>
      <c r="D86" s="196"/>
      <c r="E86" s="196"/>
    </row>
    <row r="87" customFormat="false" ht="15.75" hidden="false" customHeight="false" outlineLevel="0" collapsed="false">
      <c r="A87" s="185"/>
      <c r="B87" s="195"/>
      <c r="C87" s="196"/>
      <c r="D87" s="196"/>
      <c r="E87" s="196"/>
    </row>
    <row r="88" customFormat="false" ht="15.75" hidden="false" customHeight="false" outlineLevel="0" collapsed="false">
      <c r="A88" s="185"/>
      <c r="B88" s="195"/>
      <c r="C88" s="196"/>
      <c r="D88" s="196"/>
      <c r="E88" s="196"/>
    </row>
    <row r="89" customFormat="false" ht="15.75" hidden="false" customHeight="false" outlineLevel="0" collapsed="false">
      <c r="A89" s="185"/>
      <c r="B89" s="195"/>
      <c r="C89" s="197"/>
      <c r="D89" s="196"/>
      <c r="E89" s="196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5" hidden="false" customHeight="false" outlineLevel="0" collapsed="false">
      <c r="A91" s="185"/>
      <c r="B91" s="186"/>
      <c r="C91" s="198"/>
      <c r="D91" s="194"/>
      <c r="E91" s="194"/>
    </row>
    <row r="92" customFormat="false" ht="15" hidden="false" customHeight="false" outlineLevel="0" collapsed="false">
      <c r="A92" s="185"/>
      <c r="B92" s="186"/>
      <c r="C92" s="198"/>
      <c r="D92" s="194"/>
      <c r="E92" s="194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16" colorId="64" zoomScale="70" zoomScaleNormal="7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.58"/>
    <col collapsed="false" customWidth="true" hidden="false" outlineLevel="0" max="5" min="4" style="46" width="25"/>
  </cols>
  <sheetData>
    <row r="1" customFormat="false" ht="18" hidden="false" customHeight="false" outlineLevel="0" collapsed="false">
      <c r="B1" s="50" t="s">
        <v>122</v>
      </c>
    </row>
    <row r="2" customFormat="false" ht="18" hidden="false" customHeight="false" outlineLevel="0" collapsed="false">
      <c r="B2" s="45" t="s">
        <v>1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54" hidden="false" customHeight="tru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8" hidden="false" customHeight="fals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18" hidden="false" customHeight="fals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20.25" hidden="false" customHeight="tru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53.4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0</v>
      </c>
      <c r="E11" s="65"/>
    </row>
    <row r="12" customFormat="false" ht="94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109533</v>
      </c>
      <c r="E12" s="65"/>
    </row>
    <row r="13" customFormat="false" ht="109.5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0</v>
      </c>
      <c r="E13" s="65"/>
    </row>
    <row r="14" customFormat="false" ht="29.2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24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0</v>
      </c>
      <c r="E15" s="65"/>
    </row>
    <row r="16" customFormat="false" ht="24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0</v>
      </c>
      <c r="E17" s="65"/>
    </row>
    <row r="18" customFormat="false" ht="24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65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109533</v>
      </c>
      <c r="E19" s="80" t="n">
        <f aca="false">E11+E12+E13+E14+E15+E17</f>
        <v>0</v>
      </c>
    </row>
    <row r="20" customFormat="false" ht="24" hidden="false" customHeight="tru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72.75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2019895</v>
      </c>
      <c r="E21" s="65"/>
    </row>
    <row r="22" customFormat="false" ht="24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/>
    </row>
    <row r="23" customFormat="false" ht="114" hidden="false" customHeight="true" outlineLevel="0" collapsed="false">
      <c r="A23" s="63"/>
      <c r="B23" s="13" t="s">
        <v>44</v>
      </c>
      <c r="C23" s="60" t="n">
        <v>21</v>
      </c>
      <c r="D23" s="64" t="n">
        <v>3170766</v>
      </c>
      <c r="E23" s="65"/>
    </row>
    <row r="24" customFormat="false" ht="46.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65"/>
    </row>
    <row r="25" customFormat="false" ht="50.25" hidden="false" customHeight="true" outlineLevel="0" collapsed="false">
      <c r="A25" s="63"/>
      <c r="B25" s="13" t="s">
        <v>47</v>
      </c>
      <c r="C25" s="60" t="n">
        <v>22</v>
      </c>
      <c r="D25" s="64" t="n">
        <v>0</v>
      </c>
      <c r="E25" s="65"/>
    </row>
    <row r="26" customFormat="false" ht="44.45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123.75" hidden="false" customHeight="true" outlineLevel="0" collapsed="false">
      <c r="A27" s="63"/>
      <c r="B27" s="13" t="s">
        <v>50</v>
      </c>
      <c r="C27" s="60" t="n">
        <v>23</v>
      </c>
      <c r="D27" s="64" t="n">
        <v>1750</v>
      </c>
      <c r="E27" s="65"/>
    </row>
    <row r="28" customFormat="false" ht="24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59.25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65"/>
    </row>
    <row r="30" customFormat="false" ht="48.2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89.4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65"/>
    </row>
    <row r="32" customFormat="false" ht="24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3172516</v>
      </c>
      <c r="E32" s="117" t="n">
        <f aca="false">E23+E27+E29+E31</f>
        <v>0</v>
      </c>
    </row>
    <row r="33" customFormat="false" ht="24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24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65.25" hidden="false" customHeight="true" outlineLevel="0" collapsed="false">
      <c r="A35" s="63"/>
      <c r="B35" s="21" t="s">
        <v>58</v>
      </c>
      <c r="C35" s="60" t="n">
        <v>33</v>
      </c>
      <c r="D35" s="64" t="n">
        <v>452297</v>
      </c>
      <c r="E35" s="65"/>
    </row>
    <row r="36" customFormat="false" ht="37.5" hidden="false" customHeight="true" outlineLevel="0" collapsed="false">
      <c r="A36" s="63"/>
      <c r="B36" s="22" t="s">
        <v>59</v>
      </c>
      <c r="C36" s="60" t="s">
        <v>60</v>
      </c>
      <c r="D36" s="64" t="n">
        <v>0</v>
      </c>
      <c r="E36" s="65"/>
    </row>
    <row r="37" customFormat="false" ht="24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90"/>
    </row>
    <row r="38" customFormat="false" ht="51.75" hidden="false" customHeight="true" outlineLevel="0" collapsed="false">
      <c r="A38" s="63"/>
      <c r="B38" s="13" t="s">
        <v>62</v>
      </c>
      <c r="C38" s="60" t="n">
        <v>35</v>
      </c>
      <c r="D38" s="64" t="n">
        <v>140</v>
      </c>
      <c r="E38" s="65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452437</v>
      </c>
      <c r="E41" s="116" t="n">
        <f aca="false">E35+E38+E36+E39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24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24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19476</v>
      </c>
      <c r="E44" s="65"/>
    </row>
    <row r="45" customFormat="false" ht="24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5664324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5773857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24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24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0</v>
      </c>
      <c r="E49" s="65"/>
    </row>
    <row r="50" customFormat="false" ht="24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/>
    </row>
    <row r="51" customFormat="false" ht="24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/>
    </row>
    <row r="52" s="23" customFormat="true" ht="34.5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37974053</v>
      </c>
      <c r="E52" s="65"/>
    </row>
    <row r="53" customFormat="false" ht="24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37974053</v>
      </c>
      <c r="E53" s="116" t="n">
        <f aca="false">E49+E51+E52</f>
        <v>0</v>
      </c>
    </row>
    <row r="54" customFormat="false" ht="24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68064231</v>
      </c>
      <c r="E55" s="144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67998976</v>
      </c>
      <c r="E56" s="144"/>
    </row>
    <row r="57" customFormat="false" ht="42" hidden="false" customHeight="true" outlineLevel="0" collapsed="false">
      <c r="A57" s="63"/>
      <c r="B57" s="17" t="s">
        <v>84</v>
      </c>
      <c r="C57" s="60" t="n">
        <v>61</v>
      </c>
      <c r="D57" s="64" t="n">
        <v>61687</v>
      </c>
      <c r="E57" s="144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144"/>
    </row>
    <row r="59" customFormat="false" ht="125.45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2091336</v>
      </c>
      <c r="E59" s="144"/>
    </row>
    <row r="60" customFormat="false" ht="27" hidden="false" customHeight="true" outlineLevel="0" collapsed="false">
      <c r="A60" s="63"/>
      <c r="B60" s="17" t="s">
        <v>88</v>
      </c>
      <c r="C60" s="60" t="n">
        <v>63</v>
      </c>
      <c r="D60" s="64" t="n">
        <v>2091336</v>
      </c>
      <c r="E60" s="144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1789820</v>
      </c>
      <c r="E61" s="144"/>
    </row>
    <row r="62" customFormat="false" ht="24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255303</v>
      </c>
      <c r="E63" s="65"/>
    </row>
    <row r="64" customFormat="false" ht="42" hidden="false" customHeight="true" outlineLevel="0" collapsed="false">
      <c r="A64" s="63"/>
      <c r="B64" s="17" t="s">
        <v>93</v>
      </c>
      <c r="C64" s="60" t="n">
        <v>66</v>
      </c>
      <c r="D64" s="64" t="n">
        <v>255303</v>
      </c>
      <c r="E64" s="65"/>
    </row>
    <row r="65" customFormat="false" ht="32.25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24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24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2881542</v>
      </c>
      <c r="E67" s="65"/>
    </row>
    <row r="68" customFormat="false" ht="24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24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24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24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24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73292412</v>
      </c>
      <c r="E72" s="116" t="n">
        <f aca="false">E55+E59+E63+E65+E66+E67+E68+E70+E71</f>
        <v>0</v>
      </c>
    </row>
    <row r="73" customFormat="false" ht="24" hidden="false" customHeight="tru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111266465</v>
      </c>
      <c r="E73" s="134" t="n">
        <f aca="false">E53+E72</f>
        <v>0</v>
      </c>
    </row>
    <row r="74" customFormat="false" ht="24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-105492608</v>
      </c>
      <c r="E74" s="181" t="n">
        <f aca="false">E46-E73</f>
        <v>0</v>
      </c>
    </row>
    <row r="75" customFormat="false" ht="24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24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0</v>
      </c>
      <c r="E76" s="65"/>
    </row>
    <row r="77" customFormat="false" ht="24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0</v>
      </c>
      <c r="E77" s="65"/>
    </row>
    <row r="78" customFormat="false" ht="24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49027478</v>
      </c>
      <c r="E78" s="65"/>
    </row>
    <row r="79" customFormat="false" ht="24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65"/>
    </row>
    <row r="80" customFormat="false" ht="24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56465130</v>
      </c>
      <c r="E80" s="65"/>
    </row>
    <row r="81" customFormat="false" ht="24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-105492608</v>
      </c>
      <c r="E81" s="181" t="n">
        <f aca="false">E76+E77-E78+E79-E80</f>
        <v>0</v>
      </c>
    </row>
    <row r="82" customFormat="false" ht="24" hidden="false" customHeight="tru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24" hidden="false" customHeight="tru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24" hidden="false" customHeight="true" outlineLevel="0" collapsed="false">
      <c r="A85" s="185"/>
      <c r="B85" s="190"/>
      <c r="C85" s="193"/>
      <c r="D85" s="194"/>
      <c r="E85" s="194"/>
    </row>
    <row r="86" customFormat="false" ht="24" hidden="false" customHeight="true" outlineLevel="0" collapsed="false">
      <c r="A86" s="185"/>
      <c r="B86" s="195"/>
      <c r="C86" s="196"/>
      <c r="D86" s="196"/>
      <c r="E86" s="196"/>
    </row>
    <row r="87" customFormat="false" ht="24" hidden="false" customHeight="true" outlineLevel="0" collapsed="false">
      <c r="A87" s="185"/>
      <c r="B87" s="195"/>
      <c r="C87" s="196"/>
      <c r="D87" s="196"/>
      <c r="E87" s="196"/>
    </row>
    <row r="88" customFormat="false" ht="24" hidden="false" customHeight="true" outlineLevel="0" collapsed="false">
      <c r="A88" s="185"/>
      <c r="B88" s="195"/>
      <c r="C88" s="196"/>
      <c r="D88" s="196"/>
      <c r="E88" s="196"/>
    </row>
    <row r="89" customFormat="false" ht="24" hidden="false" customHeight="true" outlineLevel="0" collapsed="false">
      <c r="A89" s="185"/>
      <c r="B89" s="195"/>
      <c r="C89" s="197"/>
      <c r="D89" s="196"/>
      <c r="E89" s="196"/>
    </row>
    <row r="90" customFormat="false" ht="24" hidden="false" customHeight="true" outlineLevel="0" collapsed="false">
      <c r="A90" s="185"/>
      <c r="B90" s="186"/>
      <c r="C90" s="198"/>
      <c r="D90" s="194"/>
      <c r="E90" s="194"/>
    </row>
    <row r="91" customFormat="false" ht="24" hidden="false" customHeight="true" outlineLevel="0" collapsed="false">
      <c r="A91" s="185"/>
      <c r="B91" s="186"/>
      <c r="C91" s="198"/>
      <c r="D91" s="194"/>
      <c r="E91" s="194"/>
    </row>
    <row r="92" customFormat="false" ht="24" hidden="false" customHeight="true" outlineLevel="0" collapsed="false">
      <c r="A92" s="185"/>
      <c r="B92" s="186"/>
      <c r="C92" s="198"/>
      <c r="D92" s="194"/>
      <c r="E92" s="194"/>
    </row>
    <row r="93" customFormat="false" ht="15" hidden="false" customHeight="tru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28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70" workbookViewId="0">
      <selection pane="topLeft" activeCell="I11" activeCellId="1" sqref="B84:E94 I11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47.7"/>
    <col collapsed="false" customWidth="true" hidden="false" outlineLevel="0" max="3" min="3" style="0" width="9.58"/>
    <col collapsed="false" customWidth="true" hidden="false" outlineLevel="0" max="4" min="4" style="46" width="21.14"/>
    <col collapsed="false" customWidth="true" hidden="false" outlineLevel="0" max="5" min="5" style="46" width="23.28"/>
    <col collapsed="false" customWidth="true" hidden="false" outlineLevel="0" max="6" min="6" style="47" width="5.43"/>
    <col collapsed="false" customWidth="true" hidden="false" outlineLevel="0" max="7" min="7" style="0" width="5.43"/>
    <col collapsed="false" customWidth="true" hidden="false" outlineLevel="0" max="8" min="8" style="48" width="20.99"/>
    <col collapsed="false" customWidth="true" hidden="false" outlineLevel="0" max="9" min="9" style="49" width="19.14"/>
    <col collapsed="false" customWidth="true" hidden="false" outlineLevel="0" max="10" min="10" style="48" width="15.57"/>
    <col collapsed="false" customWidth="true" hidden="false" outlineLevel="0" max="11" min="11" style="0" width="15.15"/>
    <col collapsed="false" customWidth="true" hidden="false" outlineLevel="0" max="12" min="12" style="0" width="22.28"/>
    <col collapsed="false" customWidth="true" hidden="false" outlineLevel="0" max="15" min="13" style="0" width="10.42"/>
    <col collapsed="false" customWidth="true" hidden="false" outlineLevel="0" max="16" min="16" style="0" width="12.57"/>
    <col collapsed="false" customWidth="true" hidden="false" outlineLevel="0" max="17" min="17" style="0" width="11.42"/>
    <col collapsed="false" customWidth="true" hidden="false" outlineLevel="0" max="18" min="18" style="0" width="10.71"/>
    <col collapsed="false" customWidth="true" hidden="false" outlineLevel="0" max="19" min="19" style="0" width="10.85"/>
    <col collapsed="false" customWidth="true" hidden="false" outlineLevel="0" max="33" min="20" style="0" width="10.42"/>
  </cols>
  <sheetData>
    <row r="1" customFormat="false" ht="18" hidden="false" customHeight="false" outlineLevel="0" collapsed="false">
      <c r="B1" s="50" t="s">
        <v>122</v>
      </c>
    </row>
    <row r="2" customFormat="false" ht="16.15" hidden="false" customHeight="true" outlineLevel="0" collapsed="false">
      <c r="B2" s="45" t="s">
        <v>1</v>
      </c>
    </row>
    <row r="3" customFormat="false" ht="16.15" hidden="false" customHeight="true" outlineLevel="0" collapsed="false">
      <c r="E3" s="46" t="s">
        <v>2</v>
      </c>
      <c r="F3" s="51"/>
    </row>
    <row r="4" customFormat="false" ht="21.75" hidden="false" customHeight="true" outlineLevel="0" collapsed="false">
      <c r="B4" s="52" t="s">
        <v>3</v>
      </c>
      <c r="C4" s="52"/>
      <c r="D4" s="52"/>
      <c r="E4" s="52"/>
      <c r="F4" s="53"/>
    </row>
    <row r="5" customFormat="false" ht="18.75" hidden="false" customHeight="true" outlineLevel="0" collapsed="false">
      <c r="B5" s="52" t="s">
        <v>4</v>
      </c>
      <c r="C5" s="52"/>
      <c r="D5" s="52"/>
      <c r="E5" s="52"/>
      <c r="F5" s="54"/>
    </row>
    <row r="6" customFormat="false" ht="15.75" hidden="false" customHeight="true" outlineLevel="0" collapsed="false"/>
    <row r="7" customFormat="false" ht="34.5" hidden="false" customHeight="true" outlineLevel="0" collapsed="false">
      <c r="A7" s="55" t="s">
        <v>7</v>
      </c>
      <c r="B7" s="7" t="s">
        <v>8</v>
      </c>
      <c r="C7" s="56" t="s">
        <v>9</v>
      </c>
      <c r="D7" s="57" t="s">
        <v>10</v>
      </c>
      <c r="E7" s="57" t="s">
        <v>11</v>
      </c>
      <c r="F7" s="58"/>
    </row>
    <row r="8" customFormat="false" ht="18.75" hidden="false" customHeight="tru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  <c r="F8" s="58"/>
    </row>
    <row r="9" customFormat="false" ht="21.2" hidden="false" customHeight="tru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  <c r="F9" s="62"/>
    </row>
    <row r="10" customFormat="false" ht="20.25" hidden="false" customHeight="tru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  <c r="F10" s="62"/>
    </row>
    <row r="11" customFormat="false" ht="57.7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f aca="false">SUM(Ab:Angelescu!D11:D11)</f>
        <v>61630994</v>
      </c>
      <c r="E11" s="65" t="n">
        <f aca="false">SUM(Ab:Angelescu!E11:E11)</f>
        <v>38716117</v>
      </c>
      <c r="F11" s="66"/>
      <c r="M11" s="67" t="n">
        <f aca="false">D11-Total!D11</f>
        <v>0</v>
      </c>
      <c r="N11" s="67" t="n">
        <f aca="false">E11-Total!E11</f>
        <v>0</v>
      </c>
    </row>
    <row r="12" customFormat="false" ht="31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f aca="false">SUM(Ab:Angelescu!D12:D12)</f>
        <v>137380115</v>
      </c>
      <c r="E12" s="65" t="n">
        <f aca="false">SUM(Ab:Angelescu!E12:E12)</f>
        <v>15915755</v>
      </c>
      <c r="F12" s="66"/>
      <c r="M12" s="67" t="n">
        <f aca="false">D12-Total!D12</f>
        <v>0</v>
      </c>
      <c r="N12" s="67" t="n">
        <f aca="false">E12-Total!E12</f>
        <v>0</v>
      </c>
    </row>
    <row r="13" customFormat="false" ht="78.4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f aca="false">SUM(Ab:Angelescu!D13:D13)</f>
        <v>3641078911</v>
      </c>
      <c r="E13" s="65" t="n">
        <f aca="false">SUM(Ab:Angelescu!E13:E13)</f>
        <v>0</v>
      </c>
      <c r="F13" s="66"/>
      <c r="M13" s="67" t="n">
        <f aca="false">D13-Total!D13</f>
        <v>0</v>
      </c>
      <c r="N13" s="67" t="n">
        <f aca="false">E13-Total!E13</f>
        <v>0</v>
      </c>
    </row>
    <row r="14" customFormat="false" ht="30.2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f aca="false">SUM(Ab:Angelescu!D14:D14)</f>
        <v>156202</v>
      </c>
      <c r="E14" s="65" t="n">
        <f aca="false">SUM(Ab:Angelescu!E14:E14)</f>
        <v>0</v>
      </c>
      <c r="F14" s="66"/>
      <c r="M14" s="67" t="n">
        <f aca="false">D14-Total!D14</f>
        <v>0</v>
      </c>
      <c r="N14" s="67" t="n">
        <f aca="false">E14-Total!E14</f>
        <v>0</v>
      </c>
    </row>
    <row r="15" customFormat="false" ht="33.75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f aca="false">SUM(Ab:Angelescu!D15:D15)</f>
        <v>15537</v>
      </c>
      <c r="E15" s="65" t="n">
        <f aca="false">SUM(Ab:Angelescu!E15:E15)</f>
        <v>6344</v>
      </c>
      <c r="F15" s="66"/>
      <c r="H15" s="68"/>
      <c r="I15" s="69"/>
      <c r="J15" s="70"/>
      <c r="M15" s="67" t="n">
        <f aca="false">D15-Total!D15</f>
        <v>0</v>
      </c>
      <c r="N15" s="67" t="n">
        <f aca="false">E15-Total!E15</f>
        <v>0</v>
      </c>
    </row>
    <row r="16" s="73" customFormat="true" ht="46.5" hidden="false" customHeight="true" outlineLevel="0" collapsed="false">
      <c r="A16" s="71"/>
      <c r="B16" s="17" t="s">
        <v>34</v>
      </c>
      <c r="C16" s="72" t="s">
        <v>35</v>
      </c>
      <c r="D16" s="64" t="n">
        <f aca="false">SUM(Ab:Angelescu!D16:D16)</f>
        <v>0</v>
      </c>
      <c r="E16" s="65" t="n">
        <f aca="false">SUM(Ab:Angelescu!E16:E16)</f>
        <v>0</v>
      </c>
      <c r="F16" s="66"/>
      <c r="H16" s="74"/>
      <c r="I16" s="75"/>
      <c r="J16" s="74"/>
      <c r="M16" s="67" t="n">
        <f aca="false">D16-Total!D16</f>
        <v>0</v>
      </c>
      <c r="N16" s="67" t="n">
        <f aca="false">E16-Total!E16</f>
        <v>0</v>
      </c>
    </row>
    <row r="17" customFormat="false" ht="64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f aca="false">SUM(Ab:Angelescu!D17:D17)</f>
        <v>22341871</v>
      </c>
      <c r="E17" s="65" t="n">
        <f aca="false">SUM(Ab:Angelescu!E17:E17)</f>
        <v>0</v>
      </c>
      <c r="F17" s="66"/>
      <c r="M17" s="67" t="n">
        <f aca="false">D17-Total!D17</f>
        <v>0</v>
      </c>
      <c r="N17" s="67" t="n">
        <f aca="false">E17-Total!E17</f>
        <v>0</v>
      </c>
    </row>
    <row r="18" s="73" customFormat="true" ht="57.2" hidden="false" customHeight="true" outlineLevel="0" collapsed="false">
      <c r="A18" s="71"/>
      <c r="B18" s="17" t="s">
        <v>38</v>
      </c>
      <c r="C18" s="72" t="s">
        <v>39</v>
      </c>
      <c r="D18" s="64" t="n">
        <f aca="false">SUM(Ab:Angelescu!D18:D18)</f>
        <v>6680227</v>
      </c>
      <c r="E18" s="65" t="n">
        <f aca="false">SUM(Ab:Angelescu!E18:E18)</f>
        <v>0</v>
      </c>
      <c r="F18" s="66"/>
      <c r="H18" s="76" t="n">
        <f aca="false">[1]verif!$E$247</f>
        <v>0</v>
      </c>
      <c r="I18" s="77" t="n">
        <f aca="false">E18-H18</f>
        <v>0</v>
      </c>
      <c r="J18" s="78" t="s">
        <v>123</v>
      </c>
      <c r="M18" s="67" t="n">
        <f aca="false">D18-Total!D18</f>
        <v>0</v>
      </c>
      <c r="N18" s="67" t="n">
        <f aca="false">E18-Total!E18</f>
        <v>0</v>
      </c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3862603630</v>
      </c>
      <c r="E19" s="80" t="n">
        <f aca="false">E11+E12+E13+E14+E15+E17</f>
        <v>54638216</v>
      </c>
      <c r="F19" s="66"/>
      <c r="H19" s="81"/>
      <c r="I19" s="82"/>
      <c r="J19" s="81"/>
      <c r="M19" s="67" t="n">
        <f aca="false">D19-Total!D19</f>
        <v>0</v>
      </c>
      <c r="N19" s="67" t="n">
        <f aca="false">E19-Total!E19</f>
        <v>0</v>
      </c>
    </row>
    <row r="20" customFormat="false" ht="34.5" hidden="false" customHeight="tru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  <c r="F20" s="66"/>
      <c r="H20" s="83"/>
      <c r="I20" s="84"/>
      <c r="M20" s="67"/>
      <c r="N20" s="67"/>
    </row>
    <row r="21" customFormat="false" ht="59.45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f aca="false">SUM(Ab:Angelescu!D21:D21)</f>
        <v>257309523</v>
      </c>
      <c r="E21" s="65" t="n">
        <f aca="false">SUM(Ab:Angelescu!E21:E21)</f>
        <v>12173583</v>
      </c>
      <c r="F21" s="66"/>
      <c r="H21" s="85"/>
      <c r="I21" s="86"/>
      <c r="J21" s="87"/>
      <c r="K21" s="88"/>
      <c r="M21" s="67" t="n">
        <f aca="false">D21-Total!D21</f>
        <v>0</v>
      </c>
      <c r="N21" s="67" t="n">
        <f aca="false">E21-Total!E21</f>
        <v>0</v>
      </c>
    </row>
    <row r="22" customFormat="false" ht="33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 t="s">
        <v>20</v>
      </c>
      <c r="F22" s="66"/>
      <c r="H22" s="91"/>
      <c r="J22" s="87"/>
      <c r="K22" s="88"/>
      <c r="L22" s="92"/>
      <c r="M22" s="67"/>
      <c r="N22" s="67"/>
    </row>
    <row r="23" customFormat="false" ht="114" hidden="false" customHeight="true" outlineLevel="0" collapsed="false">
      <c r="A23" s="63"/>
      <c r="B23" s="13" t="s">
        <v>44</v>
      </c>
      <c r="C23" s="60" t="n">
        <v>21</v>
      </c>
      <c r="D23" s="64" t="n">
        <f aca="false">SUM(Ab:Angelescu!D23:D23)</f>
        <v>49966102</v>
      </c>
      <c r="E23" s="65" t="n">
        <f aca="false">SUM(Ab:Angelescu!E23:E23)</f>
        <v>2722821</v>
      </c>
      <c r="F23" s="66"/>
      <c r="H23" s="93"/>
      <c r="I23" s="94"/>
      <c r="J23" s="87"/>
      <c r="M23" s="67" t="n">
        <f aca="false">D23-Total!D23</f>
        <v>0</v>
      </c>
      <c r="N23" s="67" t="n">
        <f aca="false">E23-Total!E23</f>
        <v>0</v>
      </c>
    </row>
    <row r="24" customFormat="false" ht="40.7" hidden="false" customHeight="true" outlineLevel="0" collapsed="false">
      <c r="A24" s="63"/>
      <c r="B24" s="13" t="s">
        <v>45</v>
      </c>
      <c r="C24" s="95" t="s">
        <v>46</v>
      </c>
      <c r="D24" s="64"/>
      <c r="E24" s="65"/>
      <c r="F24" s="66"/>
      <c r="H24" s="93"/>
      <c r="I24" s="96"/>
      <c r="J24" s="87"/>
      <c r="M24" s="67" t="n">
        <f aca="false">D24-Total!D24</f>
        <v>0</v>
      </c>
      <c r="N24" s="67" t="n">
        <f aca="false">E24-Total!E24</f>
        <v>0</v>
      </c>
    </row>
    <row r="25" customFormat="false" ht="60" hidden="false" customHeight="true" outlineLevel="0" collapsed="false">
      <c r="A25" s="63"/>
      <c r="B25" s="13" t="s">
        <v>47</v>
      </c>
      <c r="C25" s="60" t="n">
        <v>22</v>
      </c>
      <c r="D25" s="64" t="n">
        <f aca="false">SUM(Ab:Angelescu!D25:D25)</f>
        <v>18925101</v>
      </c>
      <c r="E25" s="65" t="n">
        <f aca="false">SUM(Ab:Angelescu!E25:E25)</f>
        <v>25886</v>
      </c>
      <c r="F25" s="66"/>
      <c r="H25" s="76" t="n">
        <f aca="false">[1]verif!$E$255</f>
        <v>0</v>
      </c>
      <c r="I25" s="97" t="n">
        <f aca="false">E25-H25</f>
        <v>25886</v>
      </c>
      <c r="J25" s="98" t="s">
        <v>124</v>
      </c>
      <c r="K25" s="0" t="s">
        <v>125</v>
      </c>
      <c r="M25" s="67" t="n">
        <f aca="false">D25-Total!D25</f>
        <v>0</v>
      </c>
      <c r="N25" s="67" t="n">
        <f aca="false">E25-Total!E25</f>
        <v>0</v>
      </c>
    </row>
    <row r="26" s="73" customFormat="true" ht="49.7" hidden="false" customHeight="true" outlineLevel="0" collapsed="false">
      <c r="A26" s="71"/>
      <c r="B26" s="99" t="s">
        <v>48</v>
      </c>
      <c r="C26" s="100" t="s">
        <v>49</v>
      </c>
      <c r="D26" s="101" t="n">
        <f aca="false">SUM(Ab:Angelescu!D26:D26)</f>
        <v>6151234</v>
      </c>
      <c r="E26" s="102" t="n">
        <f aca="false">SUM(Ab:Angelescu!E26:E26)</f>
        <v>2453</v>
      </c>
      <c r="F26" s="103"/>
      <c r="H26" s="104" t="n">
        <f aca="false">817381+2465170+52111+1020+644</f>
        <v>3336326</v>
      </c>
      <c r="I26" s="105" t="n">
        <f aca="false">E26-H26</f>
        <v>-3333873</v>
      </c>
      <c r="J26" s="106"/>
      <c r="M26" s="107" t="n">
        <f aca="false">D26-Total!D26</f>
        <v>0</v>
      </c>
      <c r="N26" s="107" t="n">
        <f aca="false">E26-Total!E26</f>
        <v>0</v>
      </c>
      <c r="P26" s="108"/>
    </row>
    <row r="27" customFormat="false" ht="48.75" hidden="false" customHeight="true" outlineLevel="0" collapsed="false">
      <c r="A27" s="63"/>
      <c r="B27" s="13" t="s">
        <v>50</v>
      </c>
      <c r="C27" s="60" t="n">
        <v>23</v>
      </c>
      <c r="D27" s="64" t="n">
        <f aca="false">SUM(Ab:Angelescu!D27:D27)</f>
        <v>2156699</v>
      </c>
      <c r="E27" s="109" t="n">
        <f aca="false">SUM(Ab:Angelescu!E27:E27)</f>
        <v>0</v>
      </c>
      <c r="F27" s="66"/>
      <c r="M27" s="67" t="n">
        <f aca="false">D27-Total!D27</f>
        <v>0</v>
      </c>
      <c r="N27" s="67" t="n">
        <f aca="false">E27-Total!E27</f>
        <v>0</v>
      </c>
    </row>
    <row r="28" customFormat="false" ht="39.2" hidden="false" customHeight="true" outlineLevel="0" collapsed="false">
      <c r="A28" s="63"/>
      <c r="B28" s="17" t="s">
        <v>51</v>
      </c>
      <c r="C28" s="60" t="n">
        <v>24</v>
      </c>
      <c r="D28" s="64" t="n">
        <f aca="false">SUM(Ab:Angelescu!D28:D28)</f>
        <v>0</v>
      </c>
      <c r="E28" s="65" t="n">
        <f aca="false">SUM(Ab:Angelescu!E28:E28)</f>
        <v>0</v>
      </c>
      <c r="F28" s="66"/>
      <c r="H28" s="87"/>
      <c r="M28" s="67" t="n">
        <f aca="false">D28-Total!D28</f>
        <v>0</v>
      </c>
      <c r="N28" s="67" t="n">
        <f aca="false">E28-Total!E28</f>
        <v>0</v>
      </c>
    </row>
    <row r="29" customFormat="false" ht="39.2" hidden="false" customHeight="true" outlineLevel="0" collapsed="false">
      <c r="A29" s="63"/>
      <c r="B29" s="13" t="s">
        <v>52</v>
      </c>
      <c r="C29" s="60" t="n">
        <v>25</v>
      </c>
      <c r="D29" s="64" t="n">
        <f aca="false">SUM(Ab:Angelescu!D29:D29)</f>
        <v>29324031</v>
      </c>
      <c r="E29" s="109" t="n">
        <f aca="false">SUM(Ab:Angelescu!E29:E29)</f>
        <v>21972428</v>
      </c>
      <c r="F29" s="66"/>
      <c r="M29" s="67" t="n">
        <f aca="false">D29-Total!D29</f>
        <v>0</v>
      </c>
      <c r="N29" s="67" t="n">
        <f aca="false">E29-Total!E29</f>
        <v>0</v>
      </c>
    </row>
    <row r="30" s="73" customFormat="true" ht="49.7" hidden="false" customHeight="true" outlineLevel="0" collapsed="false">
      <c r="A30" s="71"/>
      <c r="B30" s="110" t="s">
        <v>53</v>
      </c>
      <c r="C30" s="72" t="n">
        <v>26</v>
      </c>
      <c r="D30" s="101" t="n">
        <f aca="false">SUM(Ab:Angelescu!D30:D30)</f>
        <v>778000</v>
      </c>
      <c r="E30" s="102" t="n">
        <f aca="false">SUM(Ab:Angelescu!E30:E30)</f>
        <v>21972428</v>
      </c>
      <c r="F30" s="103"/>
      <c r="H30" s="111" t="n">
        <f aca="false">[1]verif!$E$284+[1]verif!$E$285</f>
        <v>0</v>
      </c>
      <c r="I30" s="77" t="n">
        <f aca="false">E30-H30</f>
        <v>21972428</v>
      </c>
      <c r="J30" s="78" t="s">
        <v>126</v>
      </c>
      <c r="M30" s="107" t="n">
        <f aca="false">D30-Total!D30</f>
        <v>0</v>
      </c>
      <c r="N30" s="107" t="n">
        <f aca="false">E30-Total!E30</f>
        <v>0</v>
      </c>
    </row>
    <row r="31" customFormat="false" ht="39.75" hidden="false" customHeight="true" outlineLevel="0" collapsed="false">
      <c r="A31" s="63"/>
      <c r="B31" s="13" t="s">
        <v>54</v>
      </c>
      <c r="C31" s="60" t="n">
        <v>27</v>
      </c>
      <c r="D31" s="65" t="n">
        <f aca="false">SUM(Ab:Angelescu!D31:D31)</f>
        <v>0</v>
      </c>
      <c r="E31" s="109" t="n">
        <f aca="false">SUM(Ab:Angelescu!E31:E31)</f>
        <v>0</v>
      </c>
      <c r="F31" s="66"/>
      <c r="H31" s="112" t="n">
        <f aca="false">[2]verif!$D$24</f>
        <v>0</v>
      </c>
      <c r="I31" s="113" t="n">
        <f aca="false">E31-H31</f>
        <v>0</v>
      </c>
      <c r="J31" s="114" t="s">
        <v>127</v>
      </c>
      <c r="M31" s="67" t="n">
        <f aca="false">D31-Total!D31</f>
        <v>0</v>
      </c>
      <c r="N31" s="67" t="n">
        <f aca="false">E31-Total!E31</f>
        <v>0</v>
      </c>
    </row>
    <row r="32" customFormat="false" ht="34.15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81446832</v>
      </c>
      <c r="E32" s="117" t="n">
        <f aca="false">E23+E27+E29+E31</f>
        <v>24695249</v>
      </c>
      <c r="F32" s="66"/>
      <c r="H32" s="118" t="n">
        <f aca="false">E65</f>
        <v>0</v>
      </c>
      <c r="I32" s="119" t="n">
        <f aca="false">E31-H32</f>
        <v>0</v>
      </c>
      <c r="J32" s="114" t="s">
        <v>128</v>
      </c>
      <c r="M32" s="67" t="n">
        <f aca="false">D32-Total!D32</f>
        <v>0</v>
      </c>
      <c r="N32" s="67" t="n">
        <f aca="false">E32-Total!E32</f>
        <v>0</v>
      </c>
    </row>
    <row r="33" customFormat="false" ht="27.75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f aca="false">SUM(Ab:Angelescu!D33:D33)</f>
        <v>0</v>
      </c>
      <c r="E33" s="65" t="n">
        <f aca="false">SUM(Ab:Angelescu!E33:E33)</f>
        <v>0</v>
      </c>
      <c r="F33" s="66"/>
      <c r="H33" s="87" t="n">
        <f aca="false">[1]verif!$E$156</f>
        <v>0</v>
      </c>
      <c r="I33" s="120" t="n">
        <f aca="false">E31-H33</f>
        <v>0</v>
      </c>
      <c r="J33" s="48" t="s">
        <v>129</v>
      </c>
      <c r="M33" s="67" t="n">
        <f aca="false">D33-Total!D33</f>
        <v>0</v>
      </c>
      <c r="N33" s="67" t="n">
        <f aca="false">E33-Total!E33</f>
        <v>0</v>
      </c>
    </row>
    <row r="34" customFormat="false" ht="27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  <c r="F34" s="66"/>
      <c r="H34" s="121" t="n">
        <f aca="false">[1]verif!$E$18</f>
        <v>0</v>
      </c>
      <c r="I34" s="122" t="n">
        <f aca="false">E35-H34</f>
        <v>5550632</v>
      </c>
      <c r="J34" s="123" t="s">
        <v>123</v>
      </c>
      <c r="M34" s="67"/>
      <c r="N34" s="67"/>
    </row>
    <row r="35" customFormat="false" ht="39.75" hidden="false" customHeight="true" outlineLevel="0" collapsed="false">
      <c r="A35" s="63"/>
      <c r="B35" s="21" t="s">
        <v>58</v>
      </c>
      <c r="C35" s="60" t="n">
        <v>33</v>
      </c>
      <c r="D35" s="64" t="n">
        <f aca="false">SUM(Ab:Angelescu!D35:D35)</f>
        <v>145593592</v>
      </c>
      <c r="E35" s="65" t="n">
        <f aca="false">SUM(Ab:Angelescu!E35:E35)</f>
        <v>5550632</v>
      </c>
      <c r="F35" s="66"/>
      <c r="G35" s="124"/>
      <c r="H35" s="76" t="n">
        <f aca="false">[2]verif!$D$32</f>
        <v>145334743</v>
      </c>
      <c r="I35" s="97" t="n">
        <f aca="false">E35-H35</f>
        <v>-139784111</v>
      </c>
      <c r="J35" s="125" t="s">
        <v>130</v>
      </c>
      <c r="K35" s="15"/>
      <c r="L35" s="15"/>
      <c r="M35" s="67" t="n">
        <f aca="false">D35-Total!D35</f>
        <v>0</v>
      </c>
      <c r="N35" s="67" t="n">
        <f aca="false">E35-Total!E35</f>
        <v>0</v>
      </c>
    </row>
    <row r="36" customFormat="false" ht="43.5" hidden="false" customHeight="true" outlineLevel="0" collapsed="false">
      <c r="A36" s="63"/>
      <c r="B36" s="22" t="s">
        <v>59</v>
      </c>
      <c r="C36" s="60" t="s">
        <v>60</v>
      </c>
      <c r="D36" s="64" t="n">
        <f aca="false">SUM(Ab:Angelescu!D36:D36)</f>
        <v>673262</v>
      </c>
      <c r="E36" s="65" t="n">
        <f aca="false">SUM(Ab:Angelescu!E36:E36)</f>
        <v>121900</v>
      </c>
      <c r="F36" s="66"/>
      <c r="G36" s="23"/>
      <c r="H36" s="121" t="n">
        <f aca="false">[1]verif!$E$27+[1]verif!$E$28</f>
        <v>0</v>
      </c>
      <c r="I36" s="122" t="n">
        <f aca="false">E36-H36</f>
        <v>121900</v>
      </c>
      <c r="J36" s="123" t="s">
        <v>123</v>
      </c>
      <c r="K36" s="23"/>
      <c r="M36" s="67" t="n">
        <f aca="false">D36-Total!D36</f>
        <v>0</v>
      </c>
      <c r="N36" s="67" t="n">
        <f aca="false">E36-Total!E36</f>
        <v>0</v>
      </c>
    </row>
    <row r="37" customFormat="false" ht="21.75" hidden="false" customHeight="true" outlineLevel="0" collapsed="false">
      <c r="A37" s="63"/>
      <c r="B37" s="13" t="s">
        <v>61</v>
      </c>
      <c r="C37" s="60" t="n">
        <v>34</v>
      </c>
      <c r="D37" s="61" t="s">
        <v>20</v>
      </c>
      <c r="E37" s="90" t="s">
        <v>20</v>
      </c>
      <c r="F37" s="66"/>
      <c r="H37" s="126"/>
      <c r="I37" s="127"/>
      <c r="J37" s="126"/>
      <c r="M37" s="67"/>
      <c r="N37" s="67"/>
    </row>
    <row r="38" customFormat="false" ht="63.75" hidden="false" customHeight="true" outlineLevel="0" collapsed="false">
      <c r="A38" s="63"/>
      <c r="B38" s="13" t="s">
        <v>62</v>
      </c>
      <c r="C38" s="60" t="n">
        <v>35</v>
      </c>
      <c r="D38" s="64" t="n">
        <f aca="false">SUM(Ab:Angelescu!D38:D38)</f>
        <v>125358563</v>
      </c>
      <c r="E38" s="65" t="n">
        <f aca="false">SUM(Ab:Angelescu!E38:E38)</f>
        <v>980291</v>
      </c>
      <c r="F38" s="66"/>
      <c r="G38" s="128"/>
      <c r="H38" s="76" t="n">
        <f aca="false">[3]verif!$D$28</f>
        <v>125358563</v>
      </c>
      <c r="I38" s="129" t="n">
        <f aca="false">E38-H38</f>
        <v>-124378272</v>
      </c>
      <c r="J38" s="125" t="s">
        <v>131</v>
      </c>
      <c r="K38" s="15"/>
      <c r="L38" s="15"/>
      <c r="M38" s="67" t="n">
        <f aca="false">D38-Total!D38</f>
        <v>0</v>
      </c>
      <c r="N38" s="67" t="n">
        <f aca="false">E38-Total!E38</f>
        <v>0</v>
      </c>
    </row>
    <row r="39" customFormat="false" ht="46.5" hidden="false" customHeight="true" outlineLevel="0" collapsed="false">
      <c r="A39" s="63"/>
      <c r="B39" s="17" t="s">
        <v>63</v>
      </c>
      <c r="C39" s="60" t="s">
        <v>64</v>
      </c>
      <c r="D39" s="64" t="n">
        <f aca="false">SUM(Ab:Angelescu!D39:D39)</f>
        <v>0</v>
      </c>
      <c r="E39" s="65" t="n">
        <f aca="false">SUM(Ab:Angelescu!E39:E39)</f>
        <v>0</v>
      </c>
      <c r="F39" s="66"/>
      <c r="H39" s="121" t="n">
        <f aca="false">[1]verif!$E$83</f>
        <v>0</v>
      </c>
      <c r="I39" s="130" t="n">
        <f aca="false">E39-H39</f>
        <v>0</v>
      </c>
      <c r="J39" s="123" t="s">
        <v>123</v>
      </c>
      <c r="M39" s="67" t="n">
        <f aca="false">D39-Total!D39</f>
        <v>0</v>
      </c>
      <c r="N39" s="67" t="n">
        <f aca="false">E39-Total!E39</f>
        <v>0</v>
      </c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  <c r="F40" s="66"/>
      <c r="H40" s="131" t="n">
        <f aca="false">[1]verif!$E$18+[1]verif!$E$27+[1]verif!$E$28+[1]verif!$E$57+[1]verif!$E$60</f>
        <v>0</v>
      </c>
      <c r="I40" s="132" t="n">
        <f aca="false">H40-E35-E38-E36</f>
        <v>-6652823</v>
      </c>
      <c r="J40" s="123" t="s">
        <v>123</v>
      </c>
      <c r="M40" s="67"/>
      <c r="N40" s="67"/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271625417</v>
      </c>
      <c r="E41" s="116" t="n">
        <f aca="false">E35+E38+E36+E39</f>
        <v>6652823</v>
      </c>
      <c r="F41" s="66"/>
      <c r="H41" s="121" t="n">
        <f aca="false">[1]verif!$E$20+[1]verif!$E$63+[1]verif!$E$27+[1]verif!$E$28+[1]verif!$E$83</f>
        <v>0</v>
      </c>
      <c r="I41" s="130" t="n">
        <f aca="false">E41-H41</f>
        <v>6652823</v>
      </c>
      <c r="J41" s="123" t="s">
        <v>123</v>
      </c>
      <c r="M41" s="67" t="n">
        <f aca="false">D41-Total!D41</f>
        <v>0</v>
      </c>
      <c r="N41" s="67" t="n">
        <f aca="false">E41-Total!E41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f aca="false">SUM(Ab:Angelescu!D42:D42)</f>
        <v>0</v>
      </c>
      <c r="E42" s="65" t="n">
        <f aca="false">SUM(Ab:Angelescu!E42:E42)</f>
        <v>0</v>
      </c>
      <c r="F42" s="66"/>
      <c r="M42" s="67" t="n">
        <f aca="false">D42-Total!D42</f>
        <v>0</v>
      </c>
      <c r="N42" s="67" t="n">
        <f aca="false">E42-Total!E42</f>
        <v>0</v>
      </c>
    </row>
    <row r="43" customFormat="false" ht="35.45" hidden="false" customHeight="true" outlineLevel="0" collapsed="false">
      <c r="A43" s="63"/>
      <c r="B43" s="17" t="s">
        <v>67</v>
      </c>
      <c r="C43" s="89" t="s">
        <v>68</v>
      </c>
      <c r="D43" s="64" t="n">
        <f aca="false">SUM(Ab:Angelescu!D43:D43)</f>
        <v>0</v>
      </c>
      <c r="E43" s="65" t="n">
        <f aca="false">SUM(Ab:Angelescu!E43:E43)</f>
        <v>0</v>
      </c>
      <c r="F43" s="66"/>
      <c r="M43" s="67" t="n">
        <f aca="false">D43-Total!D43</f>
        <v>0</v>
      </c>
      <c r="N43" s="67" t="n">
        <f aca="false">E43-Total!E43</f>
        <v>0</v>
      </c>
    </row>
    <row r="44" customFormat="false" ht="35.45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f aca="false">SUM(Ab:Angelescu!D44:D44)</f>
        <v>591690</v>
      </c>
      <c r="E44" s="65" t="n">
        <f aca="false">SUM(Ab:Angelescu!E44:E44)</f>
        <v>27646</v>
      </c>
      <c r="F44" s="66"/>
      <c r="M44" s="67" t="n">
        <f aca="false">D44-Total!D44</f>
        <v>0</v>
      </c>
      <c r="N44" s="67" t="n">
        <f aca="false">E44-Total!E44</f>
        <v>0</v>
      </c>
    </row>
    <row r="45" customFormat="false" ht="35.45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610973462</v>
      </c>
      <c r="E45" s="80" t="n">
        <f aca="false">E21+E32+E33+E41+E42+E44+E43</f>
        <v>43549301</v>
      </c>
      <c r="F45" s="66"/>
      <c r="M45" s="67" t="n">
        <f aca="false">D45-Total!D45</f>
        <v>0</v>
      </c>
      <c r="N45" s="67" t="n">
        <f aca="false">E45-Total!E45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4473577092</v>
      </c>
      <c r="E46" s="134" t="n">
        <f aca="false">E19+E45</f>
        <v>98187517</v>
      </c>
      <c r="F46" s="66"/>
      <c r="M46" s="67" t="n">
        <f aca="false">D46-Total!D46</f>
        <v>0</v>
      </c>
      <c r="N46" s="67" t="n">
        <f aca="false">E46-Total!E46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  <c r="F47" s="66"/>
      <c r="M47" s="67"/>
      <c r="N47" s="67"/>
    </row>
    <row r="48" customFormat="false" ht="35.45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  <c r="F48" s="66"/>
      <c r="M48" s="67"/>
      <c r="N48" s="67"/>
    </row>
    <row r="49" customFormat="false" ht="45.75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f aca="false">SUM(Ab:Angelescu!D49:D49)</f>
        <v>17063522</v>
      </c>
      <c r="E49" s="65" t="n">
        <f aca="false">SUM(Ab:Angelescu!E49:E49)</f>
        <v>0</v>
      </c>
      <c r="F49" s="66"/>
      <c r="M49" s="67" t="n">
        <f aca="false">D49-Total!D49</f>
        <v>0</v>
      </c>
      <c r="N49" s="67" t="n">
        <f aca="false">E49-Total!E49</f>
        <v>0</v>
      </c>
    </row>
    <row r="50" customFormat="false" ht="35.45" hidden="false" customHeight="true" outlineLevel="0" collapsed="false">
      <c r="A50" s="63"/>
      <c r="B50" s="17" t="s">
        <v>76</v>
      </c>
      <c r="C50" s="60" t="n">
        <v>53</v>
      </c>
      <c r="D50" s="64" t="n">
        <f aca="false">SUM(Ab:Angelescu!D50:D50)</f>
        <v>12929786</v>
      </c>
      <c r="E50" s="65" t="n">
        <f aca="false">SUM(Ab:Angelescu!E50:E50)</f>
        <v>0</v>
      </c>
      <c r="F50" s="66"/>
      <c r="H50" s="121" t="n">
        <f aca="false">[1]verif!$E$402</f>
        <v>0</v>
      </c>
      <c r="I50" s="122" t="n">
        <f aca="false">E50-H50</f>
        <v>0</v>
      </c>
      <c r="J50" s="123" t="s">
        <v>123</v>
      </c>
      <c r="M50" s="67" t="n">
        <f aca="false">D50-Total!D50</f>
        <v>0</v>
      </c>
      <c r="N50" s="67" t="n">
        <f aca="false">E50-Total!E50</f>
        <v>0</v>
      </c>
    </row>
    <row r="51" customFormat="false" ht="43.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f aca="false">SUM(Ab:Angelescu!D51:D51)</f>
        <v>12198</v>
      </c>
      <c r="E51" s="65" t="n">
        <f aca="false">SUM(Ab:Angelescu!E51:E51)</f>
        <v>0</v>
      </c>
      <c r="F51" s="66"/>
      <c r="H51" s="135" t="n">
        <f aca="false">[1]verif!$E$380</f>
        <v>0</v>
      </c>
      <c r="I51" s="136" t="n">
        <f aca="false">E51-H51</f>
        <v>0</v>
      </c>
      <c r="J51" s="137" t="s">
        <v>123</v>
      </c>
      <c r="M51" s="67" t="n">
        <f aca="false">D51-Total!D51</f>
        <v>0</v>
      </c>
      <c r="N51" s="67" t="n">
        <f aca="false">E51-Total!E51</f>
        <v>0</v>
      </c>
    </row>
    <row r="52" s="23" customFormat="true" ht="39.75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f aca="false">SUM(Ab:Angelescu!D52:D52)</f>
        <v>1405037558</v>
      </c>
      <c r="E52" s="65" t="n">
        <f aca="false">SUM(Ab:Angelescu!E52:E52)</f>
        <v>8785238</v>
      </c>
      <c r="F52" s="66"/>
      <c r="H52" s="140" t="n">
        <f aca="false">[1]verif!$E$441</f>
        <v>0</v>
      </c>
      <c r="I52" s="141" t="n">
        <f aca="false">E52-H52</f>
        <v>8785238</v>
      </c>
      <c r="J52" s="137" t="s">
        <v>123</v>
      </c>
      <c r="M52" s="67" t="n">
        <f aca="false">D52-Total!D52</f>
        <v>0</v>
      </c>
      <c r="N52" s="67" t="n">
        <f aca="false">E52-Total!E52</f>
        <v>0</v>
      </c>
    </row>
    <row r="53" customFormat="false" ht="34.15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1422113278</v>
      </c>
      <c r="E53" s="116" t="n">
        <f aca="false">E49+E51+E52</f>
        <v>8785238</v>
      </c>
      <c r="F53" s="66"/>
      <c r="I53" s="127"/>
      <c r="M53" s="67" t="n">
        <f aca="false">D53-Total!D53</f>
        <v>0</v>
      </c>
      <c r="N53" s="67" t="n">
        <f aca="false">E53-Total!E53</f>
        <v>0</v>
      </c>
    </row>
    <row r="54" customFormat="false" ht="42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  <c r="F54" s="66"/>
      <c r="M54" s="67"/>
      <c r="N54" s="67"/>
    </row>
    <row r="55" customFormat="false" ht="29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f aca="false">SUM(Ab:Angelescu!D55:D55)</f>
        <v>4689328390</v>
      </c>
      <c r="E55" s="142" t="n">
        <f aca="false">SUM(Ab:Angelescu!E55:E55)</f>
        <v>219842398</v>
      </c>
      <c r="F55" s="143"/>
      <c r="H55" s="87"/>
      <c r="J55" s="87"/>
      <c r="M55" s="67" t="n">
        <f aca="false">D55-Total!D55</f>
        <v>0</v>
      </c>
      <c r="N55" s="67" t="n">
        <f aca="false">E55-Total!E55</f>
        <v>0</v>
      </c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f aca="false">SUM(Ab:Angelescu!D56:D56)</f>
        <v>4567629229</v>
      </c>
      <c r="E56" s="144" t="n">
        <f aca="false">SUM(Ab:Angelescu!E56:E56)</f>
        <v>214338263</v>
      </c>
      <c r="F56" s="66"/>
      <c r="H56" s="87"/>
      <c r="I56" s="120"/>
      <c r="J56" s="87" t="s">
        <v>132</v>
      </c>
      <c r="M56" s="67" t="n">
        <f aca="false">D56-Total!D56</f>
        <v>0</v>
      </c>
      <c r="N56" s="67" t="n">
        <f aca="false">E56-Total!E56</f>
        <v>0</v>
      </c>
    </row>
    <row r="57" customFormat="false" ht="55.5" hidden="false" customHeight="true" outlineLevel="0" collapsed="false">
      <c r="A57" s="63"/>
      <c r="B57" s="17" t="s">
        <v>84</v>
      </c>
      <c r="C57" s="60" t="n">
        <v>61</v>
      </c>
      <c r="D57" s="64" t="n">
        <f aca="false">SUM(Ab:Angelescu!D57:D57)</f>
        <v>17239486</v>
      </c>
      <c r="E57" s="144" t="n">
        <f aca="false">SUM(Ab:Angelescu!E57:E57)</f>
        <v>364027</v>
      </c>
      <c r="F57" s="143"/>
      <c r="G57" s="44"/>
      <c r="H57" s="145" t="n">
        <f aca="false">[1]verif!$E$410</f>
        <v>0</v>
      </c>
      <c r="I57" s="136" t="n">
        <f aca="false">E57-H57</f>
        <v>364027</v>
      </c>
      <c r="J57" s="123" t="s">
        <v>123</v>
      </c>
      <c r="M57" s="67" t="n">
        <f aca="false">D57-Total!D57</f>
        <v>0</v>
      </c>
      <c r="N57" s="67" t="n">
        <f aca="false">E57-Total!E57</f>
        <v>0</v>
      </c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f aca="false">SUM(Ab:Angelescu!D58:D58)</f>
        <v>1314371</v>
      </c>
      <c r="E58" s="144" t="n">
        <f aca="false">SUM(Ab:Angelescu!E58:E58)</f>
        <v>0</v>
      </c>
      <c r="F58" s="66"/>
      <c r="G58" s="148"/>
      <c r="H58" s="126"/>
      <c r="I58" s="127"/>
      <c r="M58" s="67" t="n">
        <f aca="false">D58-Total!D58</f>
        <v>0</v>
      </c>
      <c r="N58" s="67" t="n">
        <f aca="false">E58-Total!E58</f>
        <v>0</v>
      </c>
    </row>
    <row r="59" customFormat="false" ht="125.45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f aca="false">SUM(Ab:Angelescu!D59:D59)</f>
        <v>128249737</v>
      </c>
      <c r="E59" s="142" t="n">
        <f aca="false">SUM(Ab:Angelescu!E59:E59)</f>
        <v>5197437</v>
      </c>
      <c r="F59" s="143"/>
      <c r="H59" s="149" t="n">
        <f aca="false">E60+E62</f>
        <v>5197437</v>
      </c>
      <c r="I59" s="150" t="n">
        <f aca="false">E59-H59</f>
        <v>0</v>
      </c>
      <c r="J59" s="151" t="s">
        <v>133</v>
      </c>
      <c r="M59" s="67" t="n">
        <f aca="false">D59-Total!D59</f>
        <v>0</v>
      </c>
      <c r="N59" s="67" t="n">
        <f aca="false">E59-Total!E59</f>
        <v>0</v>
      </c>
    </row>
    <row r="60" s="73" customFormat="true" ht="33.75" hidden="false" customHeight="true" outlineLevel="0" collapsed="false">
      <c r="A60" s="71"/>
      <c r="B60" s="110" t="s">
        <v>88</v>
      </c>
      <c r="C60" s="72" t="n">
        <v>63</v>
      </c>
      <c r="D60" s="152" t="n">
        <f aca="false">SUM(Ab:Angelescu!D60:D60)</f>
        <v>127977907</v>
      </c>
      <c r="E60" s="153" t="n">
        <f aca="false">SUM(Ab:Angelescu!E60:E60)</f>
        <v>4646699</v>
      </c>
      <c r="F60" s="103"/>
      <c r="H60" s="154" t="n">
        <f aca="false">[1]verif!$E$420</f>
        <v>0</v>
      </c>
      <c r="I60" s="155" t="n">
        <f aca="false">E60-H60</f>
        <v>4646699</v>
      </c>
      <c r="J60" s="156" t="s">
        <v>134</v>
      </c>
      <c r="M60" s="107"/>
      <c r="N60" s="107"/>
    </row>
    <row r="61" s="73" customFormat="true" ht="79.5" hidden="false" customHeight="true" outlineLevel="0" collapsed="false">
      <c r="A61" s="71"/>
      <c r="B61" s="110" t="s">
        <v>89</v>
      </c>
      <c r="C61" s="100" t="s">
        <v>90</v>
      </c>
      <c r="D61" s="101" t="n">
        <f aca="false">SUM(Ab:Angelescu!D61:D61)</f>
        <v>105629190</v>
      </c>
      <c r="E61" s="157" t="n">
        <f aca="false">SUM(Ab:Angelescu!E61:E61)</f>
        <v>3828662</v>
      </c>
      <c r="F61" s="103"/>
      <c r="G61" s="158"/>
      <c r="H61" s="74"/>
      <c r="I61" s="75"/>
      <c r="J61" s="74"/>
      <c r="M61" s="107" t="n">
        <f aca="false">D61-Total!D61</f>
        <v>0</v>
      </c>
      <c r="N61" s="107" t="n">
        <f aca="false">E61-Total!E61</f>
        <v>0</v>
      </c>
    </row>
    <row r="62" s="165" customFormat="true" ht="48.75" hidden="false" customHeight="true" outlineLevel="0" collapsed="false">
      <c r="A62" s="159"/>
      <c r="B62" s="160" t="s">
        <v>91</v>
      </c>
      <c r="C62" s="161" t="n">
        <v>64</v>
      </c>
      <c r="D62" s="162" t="n">
        <f aca="false">SUM(Ab:Angelescu!D62:D62)</f>
        <v>271830</v>
      </c>
      <c r="E62" s="163" t="n">
        <f aca="false">SUM(Ab:Angelescu!E62:E62)</f>
        <v>550738</v>
      </c>
      <c r="F62" s="164"/>
      <c r="H62" s="166" t="n">
        <f aca="false">[1]verif!$E$429</f>
        <v>0</v>
      </c>
      <c r="I62" s="167" t="n">
        <f aca="false">E62-H62</f>
        <v>550738</v>
      </c>
      <c r="J62" s="166" t="s">
        <v>135</v>
      </c>
      <c r="M62" s="168" t="n">
        <f aca="false">D62-Total!D62</f>
        <v>0</v>
      </c>
      <c r="N62" s="168" t="n">
        <f aca="false">E62-Total!E62</f>
        <v>0</v>
      </c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f aca="false">SUM(Ab:Angelescu!D63:D63)</f>
        <v>74347491</v>
      </c>
      <c r="E63" s="169" t="n">
        <f aca="false">SUM(Ab:Angelescu!E63:E63)</f>
        <v>22038662</v>
      </c>
      <c r="F63" s="66"/>
      <c r="M63" s="67" t="n">
        <f aca="false">D63-Total!D63</f>
        <v>0</v>
      </c>
      <c r="N63" s="67" t="n">
        <f aca="false">E63-Total!E63</f>
        <v>0</v>
      </c>
    </row>
    <row r="64" s="73" customFormat="true" ht="41.25" hidden="false" customHeight="true" outlineLevel="0" collapsed="false">
      <c r="A64" s="71"/>
      <c r="B64" s="110" t="s">
        <v>93</v>
      </c>
      <c r="C64" s="72" t="n">
        <v>66</v>
      </c>
      <c r="D64" s="101" t="n">
        <f aca="false">SUM(Ab:Angelescu!D64:D64)</f>
        <v>7320461</v>
      </c>
      <c r="E64" s="102" t="n">
        <f aca="false">SUM(Ab:Angelescu!E64:E64)</f>
        <v>139253</v>
      </c>
      <c r="F64" s="103"/>
      <c r="H64" s="170" t="n">
        <f aca="false">[1]verif!$E$436</f>
        <v>0</v>
      </c>
      <c r="I64" s="171" t="n">
        <f aca="false">E64-H64</f>
        <v>139253</v>
      </c>
      <c r="J64" s="172" t="s">
        <v>123</v>
      </c>
      <c r="M64" s="107" t="n">
        <f aca="false">D64-Total!D64</f>
        <v>0</v>
      </c>
      <c r="N64" s="107" t="n">
        <f aca="false">E64-Total!E64</f>
        <v>0</v>
      </c>
    </row>
    <row r="65" customFormat="false" ht="89.45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f aca="false">SUM(Ab:Angelescu!D65:D65)</f>
        <v>0</v>
      </c>
      <c r="E65" s="169" t="n">
        <f aca="false">SUM(Ab:Angelescu!E65:E65)</f>
        <v>0</v>
      </c>
      <c r="F65" s="66"/>
      <c r="H65" s="173" t="n">
        <f aca="false">[2]verif!$D$24</f>
        <v>0</v>
      </c>
      <c r="I65" s="174" t="n">
        <f aca="false">E65-H65</f>
        <v>0</v>
      </c>
      <c r="J65" s="114" t="s">
        <v>136</v>
      </c>
      <c r="L65" s="15" t="s">
        <v>137</v>
      </c>
      <c r="M65" s="67" t="n">
        <f aca="false">D65-Total!D65</f>
        <v>0</v>
      </c>
      <c r="N65" s="67" t="n">
        <f aca="false">E65-Total!E65</f>
        <v>0</v>
      </c>
    </row>
    <row r="66" customFormat="false" ht="102.75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f aca="false">SUM(Ab:Angelescu!D66:D66)</f>
        <v>16988</v>
      </c>
      <c r="E66" s="169" t="n">
        <f aca="false">SUM(Ab:Angelescu!E66:E66)</f>
        <v>0</v>
      </c>
      <c r="F66" s="66"/>
      <c r="H66" s="175" t="n">
        <f aca="false">[1]verif!$E$345</f>
        <v>0</v>
      </c>
      <c r="I66" s="176" t="n">
        <f aca="false">E66-H66</f>
        <v>0</v>
      </c>
      <c r="J66" s="177" t="s">
        <v>123</v>
      </c>
      <c r="M66" s="67" t="n">
        <f aca="false">D66-Total!D66</f>
        <v>0</v>
      </c>
      <c r="N66" s="67" t="n">
        <f aca="false">E66-Total!E66</f>
        <v>0</v>
      </c>
    </row>
    <row r="67" customFormat="false" ht="30.7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f aca="false">SUM(Ab:Angelescu!D67:D67)</f>
        <v>181386070</v>
      </c>
      <c r="E67" s="169" t="n">
        <f aca="false">SUM(Ab:Angelescu!E67:E67)</f>
        <v>6565801</v>
      </c>
      <c r="F67" s="66"/>
      <c r="H67" s="135" t="n">
        <f aca="false">[1]verif!$E$421</f>
        <v>0</v>
      </c>
      <c r="I67" s="136" t="n">
        <f aca="false">E67-H67</f>
        <v>6565801</v>
      </c>
      <c r="J67" s="137" t="s">
        <v>123</v>
      </c>
      <c r="M67" s="67" t="n">
        <f aca="false">D67-Total!D67</f>
        <v>0</v>
      </c>
      <c r="N67" s="67" t="n">
        <f aca="false">E67-Total!E67</f>
        <v>0</v>
      </c>
    </row>
    <row r="68" customFormat="false" ht="36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f aca="false">SUM(Ab:Angelescu!D68:D68)</f>
        <v>0</v>
      </c>
      <c r="E68" s="65" t="n">
        <f aca="false">SUM(Ab:Angelescu!E68:E68)</f>
        <v>0</v>
      </c>
      <c r="F68" s="66"/>
      <c r="H68" s="135" t="n">
        <f aca="false">[1]verif!$E$422</f>
        <v>0</v>
      </c>
      <c r="I68" s="178" t="n">
        <f aca="false">E68-H68</f>
        <v>0</v>
      </c>
      <c r="J68" s="179" t="s">
        <v>123</v>
      </c>
      <c r="M68" s="67" t="n">
        <f aca="false">D68-Total!D68</f>
        <v>0</v>
      </c>
      <c r="N68" s="67" t="n">
        <f aca="false">E68-Total!E68</f>
        <v>0</v>
      </c>
    </row>
    <row r="69" customFormat="false" ht="27.75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  <c r="F69" s="66"/>
      <c r="M69" s="67"/>
      <c r="N69" s="67"/>
    </row>
    <row r="70" customFormat="false" ht="23.25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 t="n">
        <f aca="false">SUM(Ab:Angelescu!D70:D70)</f>
        <v>53134</v>
      </c>
      <c r="E70" s="169" t="n">
        <f aca="false">SUM(Ab:Angelescu!E70:E70)</f>
        <v>0</v>
      </c>
      <c r="F70" s="66"/>
      <c r="M70" s="67" t="n">
        <f aca="false">D70-Total!D70</f>
        <v>0</v>
      </c>
      <c r="N70" s="67" t="n">
        <f aca="false">E70-Total!E70</f>
        <v>0</v>
      </c>
    </row>
    <row r="71" customFormat="false" ht="27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SUM(Ab:Angelescu!D71:D71)</f>
        <v>0</v>
      </c>
      <c r="E71" s="169" t="n">
        <f aca="false">SUM(Ab:Angelescu!E71:E71)</f>
        <v>9624</v>
      </c>
      <c r="F71" s="66"/>
      <c r="H71" s="173" t="n">
        <f aca="false">[1]verif!$E$450</f>
        <v>0</v>
      </c>
      <c r="I71" s="119" t="n">
        <f aca="false">E71-H71</f>
        <v>9624</v>
      </c>
      <c r="J71" s="114" t="s">
        <v>123</v>
      </c>
      <c r="M71" s="67" t="n">
        <f aca="false">D71-Total!D71</f>
        <v>0</v>
      </c>
      <c r="N71" s="67" t="n">
        <f aca="false">E71-Total!E71</f>
        <v>0</v>
      </c>
    </row>
    <row r="72" customFormat="false" ht="34.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5073381810</v>
      </c>
      <c r="E72" s="116" t="n">
        <f aca="false">E55+E59+E63+E65+E66+E67+E68+E70+E71</f>
        <v>253653922</v>
      </c>
      <c r="F72" s="66"/>
      <c r="M72" s="67" t="n">
        <f aca="false">D72-Total!D72</f>
        <v>0</v>
      </c>
      <c r="N72" s="67" t="n">
        <f aca="false">E72-Total!E72</f>
        <v>0</v>
      </c>
    </row>
    <row r="73" customFormat="false" ht="18.75" hidden="false" customHeight="tru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6495495088</v>
      </c>
      <c r="E73" s="134" t="n">
        <f aca="false">E53+E72</f>
        <v>262439160</v>
      </c>
      <c r="F73" s="66"/>
      <c r="M73" s="67" t="n">
        <f aca="false">D73-Total!D73</f>
        <v>0</v>
      </c>
      <c r="N73" s="67" t="n">
        <f aca="false">E73-Total!E73</f>
        <v>0</v>
      </c>
    </row>
    <row r="74" customFormat="false" ht="33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-2021917996</v>
      </c>
      <c r="E74" s="181" t="n">
        <f aca="false">E46-E73</f>
        <v>-164251643</v>
      </c>
      <c r="F74" s="66"/>
      <c r="M74" s="67" t="n">
        <f aca="false">D74-Total!D74</f>
        <v>0</v>
      </c>
      <c r="N74" s="67" t="n">
        <f aca="false">E74-Total!E74</f>
        <v>0</v>
      </c>
    </row>
    <row r="75" customFormat="false" ht="22.7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  <c r="F75" s="66"/>
      <c r="M75" s="67"/>
      <c r="N75" s="67"/>
    </row>
    <row r="76" customFormat="false" ht="73.5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f aca="false">SUM(Ab:Angelescu!D76:D76)</f>
        <v>3395420301</v>
      </c>
      <c r="E76" s="65" t="n">
        <f aca="false">SUM(Ab:Angelescu!E76:E76)</f>
        <v>0</v>
      </c>
      <c r="F76" s="66"/>
      <c r="M76" s="67" t="n">
        <f aca="false">D76-Total!D76</f>
        <v>0</v>
      </c>
      <c r="N76" s="67" t="n">
        <f aca="false">E76-Total!E76</f>
        <v>0</v>
      </c>
    </row>
    <row r="77" customFormat="false" ht="21.2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f aca="false">SUM(Ab:Angelescu!D77:D77)</f>
        <v>437433442</v>
      </c>
      <c r="E77" s="65" t="n">
        <f aca="false">SUM(Ab:Angelescu!E77:E77)</f>
        <v>0</v>
      </c>
      <c r="F77" s="66"/>
      <c r="M77" s="67"/>
      <c r="N77" s="67"/>
    </row>
    <row r="78" customFormat="false" ht="31.9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f aca="false">SUM(Ab:Angelescu!D78:D78)</f>
        <v>977536749</v>
      </c>
      <c r="E78" s="65" t="n">
        <f aca="false">SUM(Ab:Angelescu!E78:E78)</f>
        <v>5628144</v>
      </c>
      <c r="F78" s="66"/>
      <c r="H78" s="126" t="n">
        <f aca="false">E78-E77</f>
        <v>5628144</v>
      </c>
      <c r="M78" s="67"/>
      <c r="N78" s="67"/>
    </row>
    <row r="79" customFormat="false" ht="25.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f aca="false">SUM(Ab:Angelescu!D79:D79)</f>
        <v>1459888</v>
      </c>
      <c r="E79" s="65" t="n">
        <f aca="false">SUM(Ab:Angelescu!E79:E79)</f>
        <v>0</v>
      </c>
      <c r="F79" s="66"/>
      <c r="H79" s="87"/>
      <c r="M79" s="67"/>
      <c r="N79" s="67"/>
    </row>
    <row r="80" customFormat="false" ht="24.75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f aca="false">SUM(Ab:Angelescu!D80:D80)</f>
        <v>4878694878</v>
      </c>
      <c r="E80" s="65" t="n">
        <f aca="false">SUM(Ab:Angelescu!E80:E80)</f>
        <v>158623499</v>
      </c>
      <c r="F80" s="66"/>
      <c r="H80" s="182" t="n">
        <f aca="false">[4]partial!$E$46</f>
        <v>0</v>
      </c>
      <c r="I80" s="183" t="n">
        <f aca="false">E80-E79-H80</f>
        <v>158623499</v>
      </c>
      <c r="J80" s="184" t="s">
        <v>138</v>
      </c>
      <c r="M80" s="67" t="n">
        <f aca="false">D80-D79-Total!D80</f>
        <v>0</v>
      </c>
      <c r="N80" s="67" t="n">
        <f aca="false">E80-E79-Total!E80</f>
        <v>0</v>
      </c>
    </row>
    <row r="81" customFormat="false" ht="27.2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-2021917996</v>
      </c>
      <c r="E81" s="181" t="n">
        <f aca="false">E76+E77-E78+E79-E80</f>
        <v>-164251643</v>
      </c>
      <c r="F81" s="66"/>
      <c r="H81" s="87"/>
      <c r="M81" s="67" t="n">
        <f aca="false">D81-Total!D81</f>
        <v>0</v>
      </c>
      <c r="N81" s="67" t="n">
        <f aca="false">E81-Total!E81</f>
        <v>0</v>
      </c>
    </row>
    <row r="82" customFormat="false" ht="18" hidden="false" customHeight="fals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  <c r="F82" s="189"/>
      <c r="M82" s="15"/>
    </row>
    <row r="83" customFormat="false" ht="24.75" hidden="false" customHeight="true" outlineLevel="0" collapsed="false">
      <c r="A83" s="185"/>
      <c r="B83" s="190"/>
      <c r="C83" s="187"/>
      <c r="D83" s="191"/>
      <c r="E83" s="191"/>
      <c r="F83" s="189"/>
      <c r="M83" s="15"/>
    </row>
    <row r="84" customFormat="false" ht="18" hidden="false" customHeight="false" outlineLevel="0" collapsed="false">
      <c r="A84" s="185"/>
      <c r="B84" s="190"/>
      <c r="C84" s="187"/>
      <c r="D84" s="191"/>
      <c r="E84" s="191"/>
      <c r="F84" s="192"/>
      <c r="M84" s="15"/>
    </row>
    <row r="85" customFormat="false" ht="15" hidden="false" customHeight="false" outlineLevel="0" collapsed="false">
      <c r="A85" s="185"/>
      <c r="B85" s="190"/>
      <c r="C85" s="193"/>
      <c r="D85" s="194"/>
      <c r="E85" s="194"/>
      <c r="M85" s="15"/>
    </row>
    <row r="86" customFormat="false" ht="15.75" hidden="false" customHeight="false" outlineLevel="0" collapsed="false">
      <c r="A86" s="185"/>
      <c r="B86" s="195"/>
      <c r="C86" s="196"/>
      <c r="D86" s="196"/>
      <c r="E86" s="196"/>
      <c r="M86" s="15"/>
    </row>
    <row r="87" customFormat="false" ht="15.75" hidden="false" customHeight="false" outlineLevel="0" collapsed="false">
      <c r="A87" s="185"/>
      <c r="B87" s="195"/>
      <c r="C87" s="196"/>
      <c r="D87" s="196"/>
      <c r="E87" s="196"/>
      <c r="M87" s="15"/>
    </row>
    <row r="88" customFormat="false" ht="15.75" hidden="false" customHeight="false" outlineLevel="0" collapsed="false">
      <c r="A88" s="185"/>
      <c r="B88" s="195"/>
      <c r="C88" s="196"/>
      <c r="D88" s="196"/>
      <c r="E88" s="196"/>
      <c r="M88" s="15"/>
    </row>
    <row r="89" customFormat="false" ht="15.75" hidden="false" customHeight="false" outlineLevel="0" collapsed="false">
      <c r="A89" s="185"/>
      <c r="B89" s="195"/>
      <c r="C89" s="197"/>
      <c r="D89" s="196"/>
      <c r="E89" s="196"/>
      <c r="M89" s="15"/>
    </row>
    <row r="90" customFormat="false" ht="15" hidden="false" customHeight="false" outlineLevel="0" collapsed="false">
      <c r="A90" s="185"/>
      <c r="B90" s="186"/>
      <c r="C90" s="198"/>
      <c r="D90" s="194"/>
      <c r="E90" s="194"/>
      <c r="M90" s="15"/>
    </row>
    <row r="91" customFormat="false" ht="15" hidden="false" customHeight="false" outlineLevel="0" collapsed="false">
      <c r="A91" s="185"/>
      <c r="B91" s="186"/>
      <c r="C91" s="198"/>
      <c r="D91" s="194"/>
      <c r="E91" s="194"/>
      <c r="M91" s="15"/>
    </row>
    <row r="92" customFormat="false" ht="15" hidden="false" customHeight="false" outlineLevel="0" collapsed="false">
      <c r="A92" s="185"/>
      <c r="B92" s="186"/>
      <c r="C92" s="198"/>
      <c r="D92" s="194"/>
      <c r="E92" s="194"/>
      <c r="M92" s="15"/>
    </row>
    <row r="93" customFormat="false" ht="15" hidden="false" customHeight="false" outlineLevel="0" collapsed="false">
      <c r="A93" s="185"/>
      <c r="B93" s="186"/>
      <c r="C93" s="193"/>
      <c r="D93" s="194"/>
      <c r="E93" s="194"/>
      <c r="M93" s="15"/>
    </row>
    <row r="94" customFormat="false" ht="15" hidden="false" customHeight="false" outlineLevel="0" collapsed="false">
      <c r="A94" s="185"/>
      <c r="B94" s="186"/>
      <c r="C94" s="193"/>
      <c r="D94" s="199"/>
      <c r="E94" s="199"/>
      <c r="F94" s="200"/>
      <c r="M94" s="15"/>
    </row>
    <row r="95" customFormat="false" ht="15" hidden="false" customHeight="false" outlineLevel="0" collapsed="false">
      <c r="A95" s="185"/>
      <c r="B95" s="186"/>
      <c r="C95" s="193"/>
      <c r="D95" s="194"/>
      <c r="E95" s="194"/>
      <c r="F95" s="200"/>
      <c r="M95" s="15"/>
    </row>
    <row r="96" customFormat="false" ht="15" hidden="false" customHeight="false" outlineLevel="0" collapsed="false">
      <c r="A96" s="185"/>
      <c r="B96" s="186"/>
      <c r="C96" s="193"/>
      <c r="D96" s="194"/>
      <c r="E96" s="194"/>
      <c r="F96" s="189"/>
      <c r="M96" s="15"/>
    </row>
    <row r="97" customFormat="false" ht="15" hidden="false" customHeight="false" outlineLevel="0" collapsed="false">
      <c r="A97" s="185"/>
      <c r="B97" s="186"/>
      <c r="C97" s="193"/>
      <c r="D97" s="201"/>
      <c r="E97" s="201"/>
      <c r="F97" s="189"/>
      <c r="M97" s="15"/>
    </row>
    <row r="98" customFormat="false" ht="15" hidden="false" customHeight="false" outlineLevel="0" collapsed="false">
      <c r="A98" s="185"/>
      <c r="B98" s="186"/>
      <c r="C98" s="193"/>
      <c r="D98" s="201"/>
      <c r="E98" s="201"/>
      <c r="F98" s="189"/>
      <c r="M98" s="15"/>
    </row>
    <row r="99" customFormat="false" ht="15" hidden="false" customHeight="false" outlineLevel="0" collapsed="false">
      <c r="A99" s="185"/>
      <c r="B99" s="186"/>
      <c r="C99" s="193"/>
      <c r="D99" s="194"/>
      <c r="E99" s="194"/>
      <c r="F99" s="189"/>
      <c r="M99" s="15"/>
    </row>
    <row r="100" customFormat="false" ht="15" hidden="false" customHeight="false" outlineLevel="0" collapsed="false">
      <c r="A100" s="185"/>
      <c r="B100" s="186"/>
      <c r="C100" s="193"/>
      <c r="D100" s="194"/>
      <c r="E100" s="194"/>
      <c r="F100" s="189"/>
      <c r="M100" s="15"/>
    </row>
    <row r="101" customFormat="false" ht="18" hidden="false" customHeight="false" outlineLevel="0" collapsed="false">
      <c r="A101" s="185"/>
      <c r="C101" s="187"/>
      <c r="F101" s="189"/>
      <c r="M101" s="15"/>
    </row>
    <row r="102" customFormat="false" ht="18" hidden="false" customHeight="false" outlineLevel="0" collapsed="false">
      <c r="A102" s="185"/>
      <c r="B102" s="186"/>
      <c r="C102" s="187"/>
      <c r="F102" s="189"/>
      <c r="M102" s="15"/>
    </row>
    <row r="103" customFormat="false" ht="18" hidden="false" customHeight="false" outlineLevel="0" collapsed="false">
      <c r="A103" s="185"/>
      <c r="B103" s="186"/>
      <c r="C103" s="187"/>
      <c r="F103" s="189"/>
      <c r="M103" s="15"/>
    </row>
    <row r="104" customFormat="false" ht="18" hidden="false" customHeight="false" outlineLevel="0" collapsed="false">
      <c r="A104" s="185"/>
      <c r="B104" s="186"/>
      <c r="C104" s="187"/>
      <c r="D104" s="202"/>
      <c r="E104" s="202"/>
      <c r="F104" s="189"/>
      <c r="M104" s="15"/>
    </row>
    <row r="105" customFormat="false" ht="18" hidden="false" customHeight="false" outlineLevel="0" collapsed="false">
      <c r="A105" s="185"/>
      <c r="B105" s="186"/>
      <c r="C105" s="187"/>
      <c r="D105" s="202"/>
      <c r="E105" s="202"/>
      <c r="F105" s="189"/>
      <c r="M105" s="15"/>
    </row>
    <row r="106" customFormat="false" ht="18" hidden="false" customHeight="false" outlineLevel="0" collapsed="false">
      <c r="A106" s="185"/>
      <c r="B106" s="186"/>
      <c r="C106" s="187"/>
      <c r="D106" s="202"/>
      <c r="E106" s="202"/>
      <c r="F106" s="189"/>
      <c r="M106" s="15"/>
    </row>
    <row r="107" customFormat="false" ht="18" hidden="false" customHeight="false" outlineLevel="0" collapsed="false">
      <c r="A107" s="185"/>
      <c r="B107" s="186"/>
      <c r="C107" s="187"/>
      <c r="D107" s="202"/>
      <c r="E107" s="202"/>
      <c r="F107" s="189"/>
      <c r="M107" s="15"/>
    </row>
    <row r="108" customFormat="false" ht="18" hidden="false" customHeight="false" outlineLevel="0" collapsed="false">
      <c r="A108" s="185"/>
      <c r="B108" s="186"/>
      <c r="C108" s="187"/>
      <c r="D108" s="202"/>
      <c r="E108" s="202"/>
      <c r="F108" s="189"/>
      <c r="M108" s="15"/>
    </row>
    <row r="109" customFormat="false" ht="18" hidden="false" customHeight="false" outlineLevel="0" collapsed="false">
      <c r="A109" s="185"/>
      <c r="B109" s="186"/>
      <c r="C109" s="187"/>
      <c r="D109" s="202"/>
      <c r="E109" s="202"/>
      <c r="F109" s="189"/>
      <c r="M109" s="15"/>
    </row>
    <row r="110" customFormat="false" ht="18" hidden="false" customHeight="false" outlineLevel="0" collapsed="false">
      <c r="A110" s="185"/>
      <c r="B110" s="186"/>
      <c r="C110" s="187"/>
      <c r="D110" s="202"/>
      <c r="E110" s="202"/>
      <c r="F110" s="189"/>
      <c r="M110" s="15"/>
    </row>
    <row r="111" customFormat="false" ht="18" hidden="false" customHeight="false" outlineLevel="0" collapsed="false">
      <c r="A111" s="185"/>
      <c r="B111" s="186"/>
      <c r="C111" s="187"/>
      <c r="D111" s="202"/>
      <c r="E111" s="202"/>
      <c r="F111" s="189"/>
      <c r="M111" s="15"/>
    </row>
    <row r="112" customFormat="false" ht="18" hidden="false" customHeight="false" outlineLevel="0" collapsed="false">
      <c r="A112" s="185"/>
      <c r="B112" s="186"/>
      <c r="C112" s="187"/>
      <c r="D112" s="202"/>
      <c r="E112" s="202"/>
      <c r="F112" s="189"/>
      <c r="M112" s="15"/>
    </row>
    <row r="113" customFormat="false" ht="18" hidden="false" customHeight="false" outlineLevel="0" collapsed="false">
      <c r="A113" s="185"/>
      <c r="B113" s="186"/>
      <c r="C113" s="187"/>
      <c r="D113" s="202"/>
      <c r="E113" s="202"/>
      <c r="F113" s="189"/>
      <c r="M113" s="15"/>
    </row>
    <row r="114" customFormat="false" ht="18" hidden="false" customHeight="false" outlineLevel="0" collapsed="false">
      <c r="A114" s="185"/>
      <c r="B114" s="186"/>
      <c r="C114" s="187"/>
      <c r="D114" s="202"/>
      <c r="E114" s="202"/>
      <c r="F114" s="189"/>
      <c r="M114" s="15"/>
    </row>
    <row r="115" customFormat="false" ht="18" hidden="false" customHeight="false" outlineLevel="0" collapsed="false">
      <c r="A115" s="185"/>
      <c r="B115" s="186"/>
      <c r="C115" s="187"/>
      <c r="D115" s="202"/>
      <c r="E115" s="202"/>
      <c r="F115" s="189"/>
      <c r="M115" s="15"/>
    </row>
    <row r="116" customFormat="false" ht="18" hidden="false" customHeight="false" outlineLevel="0" collapsed="false">
      <c r="A116" s="185"/>
      <c r="B116" s="186"/>
      <c r="C116" s="187"/>
      <c r="D116" s="202"/>
      <c r="E116" s="202"/>
      <c r="F116" s="189"/>
      <c r="M116" s="15"/>
    </row>
    <row r="117" customFormat="false" ht="18" hidden="false" customHeight="false" outlineLevel="0" collapsed="false">
      <c r="A117" s="185"/>
      <c r="B117" s="186"/>
      <c r="C117" s="187"/>
      <c r="D117" s="202"/>
      <c r="E117" s="202"/>
      <c r="F117" s="189"/>
      <c r="M117" s="15"/>
    </row>
    <row r="118" customFormat="false" ht="18" hidden="false" customHeight="false" outlineLevel="0" collapsed="false">
      <c r="A118" s="185"/>
      <c r="B118" s="186"/>
      <c r="C118" s="187"/>
      <c r="D118" s="202"/>
      <c r="E118" s="202"/>
      <c r="F118" s="189"/>
      <c r="M118" s="15"/>
    </row>
    <row r="119" customFormat="false" ht="18" hidden="false" customHeight="false" outlineLevel="0" collapsed="false">
      <c r="A119" s="185"/>
      <c r="B119" s="186"/>
      <c r="C119" s="187"/>
      <c r="D119" s="202"/>
      <c r="E119" s="202"/>
      <c r="F119" s="189"/>
      <c r="M119" s="15"/>
    </row>
    <row r="120" customFormat="false" ht="18" hidden="false" customHeight="false" outlineLevel="0" collapsed="false">
      <c r="A120" s="185"/>
      <c r="B120" s="186"/>
      <c r="C120" s="187"/>
      <c r="D120" s="202"/>
      <c r="E120" s="202"/>
      <c r="F120" s="189"/>
      <c r="M120" s="15"/>
    </row>
    <row r="121" customFormat="false" ht="18" hidden="false" customHeight="false" outlineLevel="0" collapsed="false">
      <c r="A121" s="185"/>
      <c r="B121" s="186"/>
      <c r="C121" s="187"/>
      <c r="D121" s="202"/>
      <c r="E121" s="202"/>
      <c r="F121" s="189"/>
      <c r="M121" s="15"/>
    </row>
    <row r="122" customFormat="false" ht="18" hidden="false" customHeight="false" outlineLevel="0" collapsed="false">
      <c r="A122" s="185"/>
      <c r="B122" s="186"/>
      <c r="C122" s="187"/>
      <c r="D122" s="202"/>
      <c r="E122" s="202"/>
      <c r="F122" s="189"/>
      <c r="M122" s="15"/>
    </row>
    <row r="123" customFormat="false" ht="18" hidden="false" customHeight="false" outlineLevel="0" collapsed="false">
      <c r="A123" s="185"/>
      <c r="B123" s="186"/>
      <c r="C123" s="187"/>
      <c r="D123" s="202"/>
      <c r="E123" s="202"/>
      <c r="F123" s="189"/>
      <c r="M123" s="15"/>
    </row>
    <row r="124" customFormat="false" ht="18" hidden="false" customHeight="false" outlineLevel="0" collapsed="false">
      <c r="A124" s="185"/>
      <c r="B124" s="186"/>
      <c r="C124" s="187"/>
      <c r="D124" s="202"/>
      <c r="E124" s="202"/>
      <c r="F124" s="189"/>
      <c r="M124" s="15"/>
    </row>
    <row r="125" customFormat="false" ht="18" hidden="false" customHeight="false" outlineLevel="0" collapsed="false">
      <c r="A125" s="185"/>
      <c r="B125" s="186"/>
      <c r="C125" s="187"/>
      <c r="D125" s="202"/>
      <c r="E125" s="202"/>
      <c r="F125" s="189"/>
      <c r="M125" s="15"/>
    </row>
    <row r="126" customFormat="false" ht="18" hidden="false" customHeight="false" outlineLevel="0" collapsed="false">
      <c r="A126" s="185"/>
      <c r="B126" s="186"/>
      <c r="C126" s="187"/>
      <c r="D126" s="202"/>
      <c r="E126" s="202"/>
      <c r="F126" s="189"/>
      <c r="M126" s="15"/>
    </row>
    <row r="127" customFormat="false" ht="18" hidden="false" customHeight="false" outlineLevel="0" collapsed="false">
      <c r="A127" s="185"/>
      <c r="B127" s="186"/>
      <c r="C127" s="187"/>
      <c r="D127" s="202"/>
      <c r="E127" s="202"/>
      <c r="F127" s="189"/>
      <c r="M127" s="15"/>
    </row>
    <row r="128" customFormat="false" ht="18" hidden="false" customHeight="false" outlineLevel="0" collapsed="false">
      <c r="A128" s="185"/>
      <c r="B128" s="186"/>
      <c r="C128" s="187"/>
      <c r="D128" s="202"/>
      <c r="E128" s="202"/>
      <c r="F128" s="189"/>
      <c r="M128" s="15"/>
    </row>
    <row r="129" customFormat="false" ht="18" hidden="false" customHeight="false" outlineLevel="0" collapsed="false">
      <c r="A129" s="185"/>
      <c r="B129" s="186"/>
      <c r="C129" s="187"/>
      <c r="D129" s="202"/>
      <c r="E129" s="202"/>
      <c r="F129" s="189"/>
      <c r="M129" s="15"/>
    </row>
    <row r="130" customFormat="false" ht="18" hidden="false" customHeight="false" outlineLevel="0" collapsed="false">
      <c r="A130" s="185"/>
      <c r="B130" s="186"/>
      <c r="C130" s="187"/>
      <c r="D130" s="202"/>
      <c r="E130" s="202"/>
      <c r="F130" s="189"/>
      <c r="M130" s="15"/>
    </row>
    <row r="131" customFormat="false" ht="18" hidden="false" customHeight="false" outlineLevel="0" collapsed="false">
      <c r="A131" s="185"/>
      <c r="B131" s="186"/>
      <c r="C131" s="187"/>
      <c r="D131" s="202"/>
      <c r="E131" s="202"/>
      <c r="F131" s="189"/>
      <c r="M131" s="15"/>
    </row>
    <row r="132" customFormat="false" ht="18" hidden="false" customHeight="false" outlineLevel="0" collapsed="false">
      <c r="A132" s="185"/>
      <c r="B132" s="186"/>
      <c r="C132" s="187"/>
      <c r="D132" s="202"/>
      <c r="E132" s="202"/>
      <c r="F132" s="189"/>
      <c r="M132" s="15"/>
    </row>
    <row r="133" customFormat="false" ht="18" hidden="false" customHeight="false" outlineLevel="0" collapsed="false">
      <c r="A133" s="185"/>
      <c r="B133" s="186"/>
      <c r="C133" s="187"/>
      <c r="D133" s="202"/>
      <c r="E133" s="202"/>
      <c r="F133" s="189"/>
      <c r="M133" s="15"/>
    </row>
    <row r="134" customFormat="false" ht="18" hidden="false" customHeight="false" outlineLevel="0" collapsed="false">
      <c r="A134" s="185"/>
      <c r="B134" s="186"/>
      <c r="C134" s="187"/>
      <c r="D134" s="202"/>
      <c r="E134" s="202"/>
      <c r="F134" s="189"/>
      <c r="M134" s="15"/>
    </row>
    <row r="135" customFormat="false" ht="18" hidden="false" customHeight="false" outlineLevel="0" collapsed="false">
      <c r="A135" s="185"/>
      <c r="B135" s="186"/>
      <c r="C135" s="187"/>
      <c r="D135" s="202"/>
      <c r="E135" s="202"/>
      <c r="F135" s="189"/>
      <c r="M135" s="15"/>
    </row>
    <row r="136" customFormat="false" ht="18" hidden="false" customHeight="false" outlineLevel="0" collapsed="false">
      <c r="A136" s="185"/>
      <c r="B136" s="186"/>
      <c r="C136" s="187"/>
      <c r="D136" s="202"/>
      <c r="E136" s="202"/>
      <c r="F136" s="189"/>
      <c r="M136" s="15"/>
    </row>
    <row r="137" customFormat="false" ht="18" hidden="false" customHeight="false" outlineLevel="0" collapsed="false">
      <c r="A137" s="185"/>
      <c r="B137" s="186"/>
      <c r="C137" s="187"/>
      <c r="D137" s="202"/>
      <c r="E137" s="202"/>
      <c r="F137" s="189"/>
      <c r="M137" s="15"/>
    </row>
    <row r="138" customFormat="false" ht="18" hidden="false" customHeight="false" outlineLevel="0" collapsed="false">
      <c r="A138" s="185"/>
      <c r="B138" s="186"/>
      <c r="C138" s="187"/>
      <c r="D138" s="202"/>
      <c r="E138" s="202"/>
      <c r="F138" s="189"/>
      <c r="M138" s="15"/>
    </row>
    <row r="139" customFormat="false" ht="18" hidden="false" customHeight="false" outlineLevel="0" collapsed="false">
      <c r="A139" s="185"/>
      <c r="B139" s="186"/>
      <c r="C139" s="187"/>
      <c r="D139" s="202"/>
      <c r="E139" s="202"/>
      <c r="F139" s="189"/>
      <c r="M139" s="15"/>
    </row>
    <row r="140" customFormat="false" ht="18" hidden="false" customHeight="false" outlineLevel="0" collapsed="false">
      <c r="A140" s="185"/>
      <c r="B140" s="186"/>
      <c r="C140" s="187"/>
      <c r="D140" s="202"/>
      <c r="E140" s="202"/>
      <c r="F140" s="189"/>
      <c r="M140" s="15"/>
    </row>
    <row r="141" customFormat="false" ht="18" hidden="false" customHeight="false" outlineLevel="0" collapsed="false">
      <c r="A141" s="185"/>
      <c r="B141" s="186"/>
      <c r="C141" s="187"/>
      <c r="D141" s="202"/>
      <c r="E141" s="202"/>
      <c r="F141" s="189"/>
      <c r="M141" s="15"/>
    </row>
    <row r="142" customFormat="false" ht="18" hidden="false" customHeight="false" outlineLevel="0" collapsed="false">
      <c r="A142" s="185"/>
      <c r="B142" s="186"/>
      <c r="C142" s="187"/>
      <c r="D142" s="202"/>
      <c r="E142" s="202"/>
      <c r="F142" s="189"/>
    </row>
    <row r="143" customFormat="false" ht="18" hidden="false" customHeight="false" outlineLevel="0" collapsed="false">
      <c r="A143" s="185"/>
      <c r="B143" s="186"/>
      <c r="C143" s="187"/>
      <c r="D143" s="202"/>
      <c r="E143" s="202"/>
      <c r="F143" s="189"/>
    </row>
    <row r="144" customFormat="false" ht="18" hidden="false" customHeight="false" outlineLevel="0" collapsed="false">
      <c r="A144" s="185"/>
      <c r="B144" s="186"/>
      <c r="C144" s="187"/>
      <c r="D144" s="202"/>
      <c r="E144" s="202"/>
      <c r="F144" s="189"/>
    </row>
    <row r="145" customFormat="false" ht="18" hidden="false" customHeight="false" outlineLevel="0" collapsed="false">
      <c r="A145" s="185"/>
      <c r="B145" s="186"/>
      <c r="C145" s="187"/>
      <c r="D145" s="202"/>
      <c r="E145" s="202"/>
      <c r="F145" s="189"/>
    </row>
    <row r="146" customFormat="false" ht="18" hidden="false" customHeight="false" outlineLevel="0" collapsed="false">
      <c r="A146" s="185"/>
      <c r="B146" s="186"/>
      <c r="C146" s="187"/>
      <c r="D146" s="202"/>
      <c r="E146" s="202"/>
      <c r="F146" s="189"/>
    </row>
    <row r="147" customFormat="false" ht="18" hidden="false" customHeight="false" outlineLevel="0" collapsed="false">
      <c r="A147" s="185"/>
      <c r="B147" s="186"/>
      <c r="C147" s="187"/>
      <c r="D147" s="202"/>
      <c r="E147" s="202"/>
      <c r="F147" s="189"/>
    </row>
    <row r="148" customFormat="false" ht="18" hidden="false" customHeight="false" outlineLevel="0" collapsed="false">
      <c r="A148" s="185"/>
      <c r="B148" s="186"/>
      <c r="C148" s="187"/>
      <c r="D148" s="202"/>
      <c r="E148" s="202"/>
      <c r="F148" s="189"/>
    </row>
    <row r="149" customFormat="false" ht="18" hidden="false" customHeight="false" outlineLevel="0" collapsed="false">
      <c r="A149" s="185"/>
      <c r="B149" s="186"/>
      <c r="C149" s="187"/>
      <c r="D149" s="202"/>
      <c r="E149" s="202"/>
      <c r="F149" s="189"/>
    </row>
    <row r="150" customFormat="false" ht="18" hidden="false" customHeight="false" outlineLevel="0" collapsed="false">
      <c r="A150" s="185"/>
      <c r="B150" s="186"/>
      <c r="C150" s="187"/>
      <c r="D150" s="202"/>
      <c r="E150" s="202"/>
      <c r="F150" s="189"/>
    </row>
    <row r="151" customFormat="false" ht="18" hidden="false" customHeight="false" outlineLevel="0" collapsed="false">
      <c r="A151" s="185"/>
      <c r="B151" s="186"/>
      <c r="C151" s="187"/>
      <c r="D151" s="202"/>
      <c r="E151" s="202"/>
      <c r="F151" s="189"/>
    </row>
    <row r="152" customFormat="false" ht="18" hidden="false" customHeight="false" outlineLevel="0" collapsed="false">
      <c r="A152" s="185"/>
      <c r="B152" s="186"/>
      <c r="C152" s="187"/>
      <c r="D152" s="202"/>
      <c r="E152" s="202"/>
      <c r="F152" s="189"/>
    </row>
    <row r="153" customFormat="false" ht="18" hidden="false" customHeight="false" outlineLevel="0" collapsed="false">
      <c r="A153" s="185"/>
      <c r="B153" s="186"/>
      <c r="C153" s="187"/>
      <c r="D153" s="202"/>
      <c r="E153" s="202"/>
      <c r="F153" s="189"/>
    </row>
    <row r="154" customFormat="false" ht="18" hidden="false" customHeight="false" outlineLevel="0" collapsed="false">
      <c r="A154" s="185"/>
      <c r="B154" s="186"/>
      <c r="C154" s="187"/>
      <c r="D154" s="202"/>
      <c r="E154" s="202"/>
      <c r="F154" s="189"/>
    </row>
    <row r="155" customFormat="false" ht="18" hidden="false" customHeight="false" outlineLevel="0" collapsed="false">
      <c r="A155" s="185"/>
      <c r="B155" s="186"/>
      <c r="C155" s="187"/>
      <c r="D155" s="202"/>
      <c r="E155" s="202"/>
      <c r="F155" s="189"/>
    </row>
    <row r="156" customFormat="false" ht="18" hidden="false" customHeight="false" outlineLevel="0" collapsed="false">
      <c r="A156" s="185"/>
      <c r="B156" s="186"/>
      <c r="C156" s="187"/>
      <c r="D156" s="202"/>
      <c r="E156" s="202"/>
      <c r="F156" s="189"/>
    </row>
    <row r="157" customFormat="false" ht="18" hidden="false" customHeight="false" outlineLevel="0" collapsed="false">
      <c r="A157" s="185"/>
      <c r="B157" s="186"/>
      <c r="C157" s="187"/>
      <c r="D157" s="202"/>
      <c r="E157" s="202"/>
      <c r="F157" s="189"/>
    </row>
    <row r="158" customFormat="false" ht="18" hidden="false" customHeight="false" outlineLevel="0" collapsed="false">
      <c r="A158" s="185"/>
      <c r="B158" s="186"/>
      <c r="C158" s="187"/>
      <c r="D158" s="202"/>
      <c r="E158" s="202"/>
      <c r="F158" s="189"/>
    </row>
    <row r="159" customFormat="false" ht="18" hidden="false" customHeight="false" outlineLevel="0" collapsed="false">
      <c r="A159" s="185"/>
      <c r="B159" s="186"/>
      <c r="C159" s="187"/>
      <c r="D159" s="202"/>
      <c r="E159" s="202"/>
      <c r="F159" s="189"/>
    </row>
    <row r="160" customFormat="false" ht="18" hidden="false" customHeight="false" outlineLevel="0" collapsed="false">
      <c r="A160" s="185"/>
      <c r="B160" s="186"/>
      <c r="C160" s="187"/>
      <c r="D160" s="202"/>
      <c r="E160" s="202"/>
      <c r="F160" s="189"/>
    </row>
    <row r="161" customFormat="false" ht="18" hidden="false" customHeight="false" outlineLevel="0" collapsed="false">
      <c r="A161" s="185"/>
      <c r="B161" s="186"/>
      <c r="C161" s="187"/>
      <c r="D161" s="202"/>
      <c r="E161" s="202"/>
      <c r="F161" s="189"/>
    </row>
    <row r="162" customFormat="false" ht="18" hidden="false" customHeight="false" outlineLevel="0" collapsed="false">
      <c r="A162" s="185"/>
      <c r="B162" s="186"/>
      <c r="C162" s="187"/>
      <c r="D162" s="202"/>
      <c r="E162" s="202"/>
      <c r="F162" s="189"/>
    </row>
    <row r="163" customFormat="false" ht="18" hidden="false" customHeight="false" outlineLevel="0" collapsed="false">
      <c r="A163" s="185"/>
      <c r="B163" s="186"/>
      <c r="C163" s="187"/>
      <c r="D163" s="202"/>
      <c r="E163" s="202"/>
      <c r="F163" s="189"/>
    </row>
    <row r="164" customFormat="false" ht="18" hidden="false" customHeight="false" outlineLevel="0" collapsed="false">
      <c r="A164" s="185"/>
      <c r="B164" s="186"/>
      <c r="C164" s="187"/>
      <c r="D164" s="202"/>
      <c r="E164" s="202"/>
      <c r="F164" s="189"/>
    </row>
    <row r="165" customFormat="false" ht="18" hidden="false" customHeight="false" outlineLevel="0" collapsed="false">
      <c r="A165" s="185"/>
      <c r="B165" s="186"/>
      <c r="C165" s="187"/>
      <c r="D165" s="202"/>
      <c r="E165" s="202"/>
      <c r="F165" s="189"/>
    </row>
    <row r="166" customFormat="false" ht="18" hidden="false" customHeight="false" outlineLevel="0" collapsed="false">
      <c r="A166" s="185"/>
      <c r="B166" s="186"/>
      <c r="C166" s="187"/>
      <c r="D166" s="202"/>
      <c r="E166" s="202"/>
      <c r="F166" s="189"/>
    </row>
    <row r="167" customFormat="false" ht="18" hidden="false" customHeight="false" outlineLevel="0" collapsed="false">
      <c r="A167" s="185"/>
      <c r="B167" s="186"/>
      <c r="C167" s="187"/>
      <c r="D167" s="202"/>
      <c r="E167" s="202"/>
      <c r="F167" s="189"/>
    </row>
    <row r="168" customFormat="false" ht="18" hidden="false" customHeight="false" outlineLevel="0" collapsed="false">
      <c r="A168" s="185"/>
      <c r="B168" s="186"/>
      <c r="C168" s="187"/>
      <c r="D168" s="202"/>
      <c r="E168" s="202"/>
      <c r="F168" s="189"/>
    </row>
    <row r="169" customFormat="false" ht="18" hidden="false" customHeight="false" outlineLevel="0" collapsed="false">
      <c r="A169" s="185"/>
      <c r="B169" s="186"/>
      <c r="C169" s="187"/>
      <c r="D169" s="202"/>
      <c r="E169" s="202"/>
      <c r="F169" s="189"/>
    </row>
    <row r="170" customFormat="false" ht="18" hidden="false" customHeight="false" outlineLevel="0" collapsed="false">
      <c r="A170" s="185"/>
      <c r="B170" s="186"/>
      <c r="C170" s="187"/>
      <c r="D170" s="202"/>
      <c r="E170" s="202"/>
      <c r="F170" s="189"/>
    </row>
    <row r="171" customFormat="false" ht="18" hidden="false" customHeight="false" outlineLevel="0" collapsed="false">
      <c r="A171" s="185"/>
      <c r="B171" s="186"/>
      <c r="C171" s="187"/>
      <c r="D171" s="202"/>
      <c r="E171" s="202"/>
      <c r="F171" s="189"/>
    </row>
    <row r="172" customFormat="false" ht="18" hidden="false" customHeight="false" outlineLevel="0" collapsed="false">
      <c r="A172" s="185"/>
      <c r="B172" s="186"/>
      <c r="C172" s="187"/>
      <c r="D172" s="202"/>
      <c r="E172" s="202"/>
      <c r="F172" s="189"/>
    </row>
    <row r="173" customFormat="false" ht="18" hidden="false" customHeight="false" outlineLevel="0" collapsed="false">
      <c r="A173" s="185"/>
      <c r="B173" s="186"/>
      <c r="C173" s="187"/>
      <c r="D173" s="202"/>
      <c r="E173" s="202"/>
      <c r="F173" s="189"/>
    </row>
    <row r="174" customFormat="false" ht="18" hidden="false" customHeight="false" outlineLevel="0" collapsed="false">
      <c r="A174" s="185"/>
      <c r="B174" s="186"/>
      <c r="C174" s="187"/>
      <c r="D174" s="202"/>
      <c r="E174" s="202"/>
      <c r="F174" s="189"/>
    </row>
    <row r="175" customFormat="false" ht="18" hidden="false" customHeight="false" outlineLevel="0" collapsed="false">
      <c r="A175" s="185"/>
      <c r="B175" s="186"/>
      <c r="C175" s="187"/>
      <c r="D175" s="202"/>
      <c r="E175" s="202"/>
      <c r="F175" s="189"/>
    </row>
    <row r="176" customFormat="false" ht="18" hidden="false" customHeight="false" outlineLevel="0" collapsed="false">
      <c r="A176" s="185"/>
      <c r="B176" s="186"/>
      <c r="C176" s="187"/>
      <c r="D176" s="202"/>
      <c r="E176" s="202"/>
      <c r="F176" s="189"/>
    </row>
    <row r="177" customFormat="false" ht="18" hidden="false" customHeight="false" outlineLevel="0" collapsed="false">
      <c r="A177" s="185"/>
      <c r="B177" s="186"/>
      <c r="C177" s="187"/>
      <c r="D177" s="202"/>
      <c r="E177" s="202"/>
      <c r="F177" s="189"/>
    </row>
    <row r="178" customFormat="false" ht="18" hidden="false" customHeight="false" outlineLevel="0" collapsed="false">
      <c r="A178" s="185"/>
      <c r="B178" s="186"/>
      <c r="C178" s="187"/>
      <c r="D178" s="202"/>
      <c r="E178" s="202"/>
      <c r="F178" s="189"/>
    </row>
    <row r="179" customFormat="false" ht="18" hidden="false" customHeight="false" outlineLevel="0" collapsed="false">
      <c r="A179" s="185"/>
      <c r="B179" s="186"/>
      <c r="C179" s="187"/>
      <c r="D179" s="202"/>
      <c r="E179" s="202"/>
      <c r="F179" s="189"/>
    </row>
    <row r="180" customFormat="false" ht="18" hidden="false" customHeight="false" outlineLevel="0" collapsed="false">
      <c r="A180" s="185"/>
      <c r="B180" s="186"/>
      <c r="C180" s="187"/>
      <c r="D180" s="202"/>
      <c r="E180" s="202"/>
      <c r="F180" s="189"/>
    </row>
    <row r="181" customFormat="false" ht="18" hidden="false" customHeight="false" outlineLevel="0" collapsed="false">
      <c r="A181" s="185"/>
      <c r="B181" s="186"/>
      <c r="C181" s="187"/>
      <c r="D181" s="202"/>
      <c r="E181" s="202"/>
      <c r="F181" s="189"/>
    </row>
    <row r="182" customFormat="false" ht="18" hidden="false" customHeight="false" outlineLevel="0" collapsed="false">
      <c r="A182" s="185"/>
      <c r="B182" s="186"/>
      <c r="C182" s="187"/>
      <c r="D182" s="202"/>
      <c r="E182" s="202"/>
      <c r="F182" s="189"/>
    </row>
    <row r="183" customFormat="false" ht="18" hidden="false" customHeight="false" outlineLevel="0" collapsed="false">
      <c r="A183" s="185"/>
      <c r="B183" s="186"/>
      <c r="C183" s="187"/>
      <c r="D183" s="202"/>
      <c r="E183" s="202"/>
      <c r="F183" s="189"/>
    </row>
    <row r="184" customFormat="false" ht="18" hidden="false" customHeight="false" outlineLevel="0" collapsed="false">
      <c r="A184" s="185"/>
      <c r="B184" s="186"/>
      <c r="C184" s="187"/>
      <c r="D184" s="202"/>
      <c r="E184" s="202"/>
      <c r="F184" s="189"/>
    </row>
    <row r="185" customFormat="false" ht="18" hidden="false" customHeight="false" outlineLevel="0" collapsed="false">
      <c r="A185" s="185"/>
      <c r="B185" s="186"/>
      <c r="C185" s="187"/>
      <c r="D185" s="202"/>
      <c r="E185" s="202"/>
      <c r="F185" s="189"/>
    </row>
    <row r="186" customFormat="false" ht="18" hidden="false" customHeight="false" outlineLevel="0" collapsed="false">
      <c r="A186" s="185"/>
      <c r="B186" s="186"/>
      <c r="C186" s="187"/>
      <c r="D186" s="202"/>
      <c r="E186" s="202"/>
      <c r="F186" s="189"/>
    </row>
    <row r="187" customFormat="false" ht="18" hidden="false" customHeight="false" outlineLevel="0" collapsed="false">
      <c r="A187" s="185"/>
      <c r="B187" s="186"/>
      <c r="C187" s="187"/>
      <c r="D187" s="202"/>
      <c r="E187" s="202"/>
      <c r="F187" s="189"/>
    </row>
    <row r="188" customFormat="false" ht="18" hidden="false" customHeight="false" outlineLevel="0" collapsed="false">
      <c r="A188" s="185"/>
      <c r="B188" s="186"/>
      <c r="C188" s="187"/>
      <c r="D188" s="202"/>
      <c r="E188" s="202"/>
      <c r="F188" s="189"/>
    </row>
    <row r="189" customFormat="false" ht="18" hidden="false" customHeight="false" outlineLevel="0" collapsed="false">
      <c r="A189" s="185"/>
      <c r="B189" s="186"/>
      <c r="C189" s="187"/>
      <c r="D189" s="202"/>
      <c r="E189" s="202"/>
      <c r="F189" s="189"/>
    </row>
    <row r="190" customFormat="false" ht="18" hidden="false" customHeight="false" outlineLevel="0" collapsed="false">
      <c r="A190" s="185"/>
      <c r="B190" s="186"/>
      <c r="C190" s="187"/>
      <c r="D190" s="202"/>
      <c r="E190" s="202"/>
      <c r="F190" s="189"/>
    </row>
    <row r="191" customFormat="false" ht="18" hidden="false" customHeight="false" outlineLevel="0" collapsed="false">
      <c r="A191" s="185"/>
      <c r="B191" s="186"/>
      <c r="C191" s="187"/>
      <c r="D191" s="202"/>
      <c r="E191" s="202"/>
      <c r="F191" s="189"/>
    </row>
    <row r="192" customFormat="false" ht="18" hidden="false" customHeight="false" outlineLevel="0" collapsed="false">
      <c r="A192" s="185"/>
      <c r="B192" s="186"/>
      <c r="C192" s="187"/>
      <c r="D192" s="202"/>
      <c r="E192" s="202"/>
      <c r="F192" s="189"/>
    </row>
    <row r="193" customFormat="false" ht="18" hidden="false" customHeight="false" outlineLevel="0" collapsed="false">
      <c r="A193" s="185"/>
      <c r="B193" s="186"/>
      <c r="C193" s="187"/>
      <c r="D193" s="202"/>
      <c r="E193" s="202"/>
      <c r="F193" s="189"/>
    </row>
    <row r="194" customFormat="false" ht="18" hidden="false" customHeight="false" outlineLevel="0" collapsed="false">
      <c r="A194" s="185"/>
      <c r="B194" s="186"/>
      <c r="C194" s="187"/>
      <c r="D194" s="202"/>
      <c r="E194" s="202"/>
      <c r="F194" s="189"/>
    </row>
    <row r="195" customFormat="false" ht="18" hidden="false" customHeight="false" outlineLevel="0" collapsed="false">
      <c r="A195" s="185"/>
      <c r="B195" s="186"/>
      <c r="C195" s="187"/>
      <c r="D195" s="202"/>
      <c r="E195" s="202"/>
      <c r="F195" s="189"/>
    </row>
    <row r="196" customFormat="false" ht="18" hidden="false" customHeight="false" outlineLevel="0" collapsed="false">
      <c r="A196" s="185"/>
      <c r="B196" s="186"/>
      <c r="C196" s="187"/>
      <c r="D196" s="202"/>
      <c r="E196" s="202"/>
      <c r="F196" s="189"/>
    </row>
    <row r="197" customFormat="false" ht="18" hidden="false" customHeight="false" outlineLevel="0" collapsed="false">
      <c r="A197" s="185"/>
      <c r="B197" s="186"/>
      <c r="C197" s="187"/>
      <c r="D197" s="202"/>
      <c r="E197" s="202"/>
      <c r="F197" s="189"/>
    </row>
    <row r="198" customFormat="false" ht="18" hidden="false" customHeight="false" outlineLevel="0" collapsed="false">
      <c r="A198" s="185"/>
      <c r="B198" s="186"/>
      <c r="C198" s="187"/>
      <c r="D198" s="202"/>
      <c r="E198" s="202"/>
      <c r="F198" s="189"/>
    </row>
    <row r="199" customFormat="false" ht="18" hidden="false" customHeight="false" outlineLevel="0" collapsed="false">
      <c r="A199" s="185"/>
      <c r="B199" s="186"/>
      <c r="C199" s="187"/>
      <c r="D199" s="202"/>
      <c r="E199" s="202"/>
      <c r="F199" s="189"/>
    </row>
    <row r="200" customFormat="false" ht="18" hidden="false" customHeight="false" outlineLevel="0" collapsed="false">
      <c r="A200" s="185"/>
      <c r="B200" s="186"/>
      <c r="C200" s="187"/>
      <c r="D200" s="202"/>
      <c r="E200" s="202"/>
      <c r="F200" s="189"/>
    </row>
    <row r="201" customFormat="false" ht="18" hidden="false" customHeight="false" outlineLevel="0" collapsed="false">
      <c r="A201" s="185"/>
      <c r="B201" s="186"/>
      <c r="C201" s="187"/>
      <c r="D201" s="202"/>
      <c r="E201" s="202"/>
      <c r="F201" s="189"/>
    </row>
    <row r="202" customFormat="false" ht="18" hidden="false" customHeight="false" outlineLevel="0" collapsed="false">
      <c r="A202" s="185"/>
      <c r="B202" s="186"/>
      <c r="C202" s="187"/>
      <c r="D202" s="202"/>
      <c r="E202" s="202"/>
      <c r="F202" s="189"/>
    </row>
    <row r="203" customFormat="false" ht="18" hidden="false" customHeight="false" outlineLevel="0" collapsed="false">
      <c r="A203" s="185"/>
      <c r="B203" s="186"/>
      <c r="C203" s="187"/>
      <c r="D203" s="202"/>
      <c r="E203" s="202"/>
      <c r="F203" s="189"/>
    </row>
    <row r="204" customFormat="false" ht="18" hidden="false" customHeight="false" outlineLevel="0" collapsed="false">
      <c r="A204" s="185"/>
      <c r="B204" s="186"/>
      <c r="C204" s="187"/>
      <c r="D204" s="202"/>
      <c r="E204" s="202"/>
      <c r="F204" s="189"/>
    </row>
    <row r="205" customFormat="false" ht="18" hidden="false" customHeight="false" outlineLevel="0" collapsed="false">
      <c r="A205" s="185"/>
      <c r="B205" s="186"/>
      <c r="C205" s="187"/>
      <c r="D205" s="202"/>
      <c r="E205" s="202"/>
      <c r="F205" s="189"/>
    </row>
    <row r="206" customFormat="false" ht="18" hidden="false" customHeight="false" outlineLevel="0" collapsed="false">
      <c r="A206" s="185"/>
      <c r="B206" s="186"/>
      <c r="C206" s="187"/>
      <c r="D206" s="202"/>
      <c r="E206" s="202"/>
      <c r="F206" s="189"/>
    </row>
    <row r="207" customFormat="false" ht="18" hidden="false" customHeight="false" outlineLevel="0" collapsed="false">
      <c r="A207" s="185"/>
      <c r="B207" s="186"/>
      <c r="C207" s="187"/>
      <c r="D207" s="202"/>
      <c r="E207" s="202"/>
      <c r="F207" s="189"/>
    </row>
    <row r="208" customFormat="false" ht="18" hidden="false" customHeight="false" outlineLevel="0" collapsed="false">
      <c r="A208" s="185"/>
      <c r="B208" s="186"/>
      <c r="C208" s="187"/>
      <c r="D208" s="202"/>
      <c r="E208" s="202"/>
      <c r="F208" s="189"/>
    </row>
    <row r="209" customFormat="false" ht="18" hidden="false" customHeight="false" outlineLevel="0" collapsed="false">
      <c r="A209" s="185"/>
      <c r="B209" s="186"/>
      <c r="C209" s="187"/>
      <c r="D209" s="202"/>
      <c r="E209" s="202"/>
      <c r="F209" s="189"/>
    </row>
    <row r="210" customFormat="false" ht="18" hidden="false" customHeight="false" outlineLevel="0" collapsed="false">
      <c r="A210" s="185"/>
      <c r="B210" s="186"/>
      <c r="C210" s="187"/>
      <c r="D210" s="202"/>
      <c r="E210" s="202"/>
      <c r="F210" s="189"/>
    </row>
    <row r="211" customFormat="false" ht="18" hidden="false" customHeight="false" outlineLevel="0" collapsed="false">
      <c r="A211" s="185"/>
      <c r="B211" s="186"/>
      <c r="C211" s="187"/>
      <c r="D211" s="202"/>
      <c r="E211" s="202"/>
      <c r="F211" s="189"/>
    </row>
    <row r="212" customFormat="false" ht="18" hidden="false" customHeight="false" outlineLevel="0" collapsed="false">
      <c r="A212" s="185"/>
      <c r="B212" s="186"/>
      <c r="C212" s="187"/>
      <c r="D212" s="202"/>
      <c r="E212" s="202"/>
      <c r="F212" s="189"/>
    </row>
    <row r="213" customFormat="false" ht="18" hidden="false" customHeight="false" outlineLevel="0" collapsed="false">
      <c r="A213" s="185"/>
      <c r="B213" s="186"/>
      <c r="C213" s="187"/>
      <c r="D213" s="202"/>
      <c r="E213" s="202"/>
      <c r="F213" s="189"/>
    </row>
    <row r="214" customFormat="false" ht="18" hidden="false" customHeight="false" outlineLevel="0" collapsed="false">
      <c r="A214" s="185"/>
      <c r="B214" s="186"/>
      <c r="C214" s="187"/>
      <c r="D214" s="202"/>
      <c r="E214" s="202"/>
      <c r="F214" s="189"/>
    </row>
    <row r="215" customFormat="false" ht="18" hidden="false" customHeight="false" outlineLevel="0" collapsed="false">
      <c r="A215" s="185"/>
      <c r="B215" s="186"/>
      <c r="C215" s="187"/>
      <c r="D215" s="202"/>
      <c r="E215" s="202"/>
      <c r="F215" s="189"/>
    </row>
    <row r="216" customFormat="false" ht="18" hidden="false" customHeight="false" outlineLevel="0" collapsed="false">
      <c r="A216" s="185"/>
      <c r="B216" s="186"/>
      <c r="C216" s="187"/>
      <c r="D216" s="202"/>
      <c r="E216" s="202"/>
      <c r="F216" s="189"/>
    </row>
    <row r="217" customFormat="false" ht="18" hidden="false" customHeight="false" outlineLevel="0" collapsed="false">
      <c r="A217" s="185"/>
      <c r="B217" s="186"/>
      <c r="C217" s="187"/>
      <c r="D217" s="202"/>
      <c r="E217" s="202"/>
      <c r="F217" s="189"/>
    </row>
    <row r="218" customFormat="false" ht="18" hidden="false" customHeight="false" outlineLevel="0" collapsed="false">
      <c r="A218" s="185"/>
      <c r="B218" s="186"/>
      <c r="C218" s="187"/>
      <c r="D218" s="202"/>
      <c r="E218" s="202"/>
      <c r="F218" s="189"/>
    </row>
    <row r="219" customFormat="false" ht="18" hidden="false" customHeight="false" outlineLevel="0" collapsed="false">
      <c r="A219" s="185"/>
      <c r="B219" s="186"/>
      <c r="C219" s="187"/>
      <c r="D219" s="202"/>
      <c r="E219" s="202"/>
      <c r="F219" s="189"/>
    </row>
    <row r="220" customFormat="false" ht="18" hidden="false" customHeight="false" outlineLevel="0" collapsed="false">
      <c r="A220" s="185"/>
      <c r="B220" s="186"/>
      <c r="C220" s="187"/>
      <c r="D220" s="202"/>
      <c r="E220" s="202"/>
      <c r="F220" s="189"/>
    </row>
    <row r="221" customFormat="false" ht="18" hidden="false" customHeight="false" outlineLevel="0" collapsed="false">
      <c r="A221" s="185"/>
      <c r="B221" s="186"/>
      <c r="C221" s="187"/>
      <c r="D221" s="202"/>
      <c r="E221" s="202"/>
      <c r="F221" s="189"/>
    </row>
    <row r="222" customFormat="false" ht="18" hidden="false" customHeight="false" outlineLevel="0" collapsed="false">
      <c r="A222" s="185"/>
      <c r="B222" s="186"/>
      <c r="C222" s="187"/>
      <c r="D222" s="202"/>
      <c r="E222" s="202"/>
      <c r="F222" s="189"/>
    </row>
    <row r="223" customFormat="false" ht="18" hidden="false" customHeight="false" outlineLevel="0" collapsed="false">
      <c r="A223" s="185"/>
      <c r="B223" s="186"/>
      <c r="C223" s="187"/>
      <c r="D223" s="202"/>
      <c r="E223" s="202"/>
      <c r="F223" s="189"/>
    </row>
    <row r="224" customFormat="false" ht="18" hidden="false" customHeight="false" outlineLevel="0" collapsed="false">
      <c r="A224" s="185"/>
      <c r="B224" s="186"/>
      <c r="C224" s="187"/>
      <c r="D224" s="202"/>
      <c r="E224" s="202"/>
      <c r="F224" s="189"/>
    </row>
    <row r="225" customFormat="false" ht="18" hidden="false" customHeight="false" outlineLevel="0" collapsed="false">
      <c r="A225" s="185"/>
      <c r="B225" s="186"/>
      <c r="C225" s="187"/>
      <c r="D225" s="202"/>
      <c r="E225" s="202"/>
      <c r="F225" s="189"/>
    </row>
    <row r="226" customFormat="false" ht="18" hidden="false" customHeight="false" outlineLevel="0" collapsed="false">
      <c r="A226" s="185"/>
      <c r="B226" s="186"/>
      <c r="C226" s="187"/>
      <c r="D226" s="202"/>
      <c r="E226" s="202"/>
      <c r="F226" s="189"/>
    </row>
    <row r="227" customFormat="false" ht="18" hidden="false" customHeight="false" outlineLevel="0" collapsed="false">
      <c r="A227" s="185"/>
      <c r="B227" s="186"/>
      <c r="C227" s="187"/>
      <c r="D227" s="202"/>
      <c r="E227" s="202"/>
      <c r="F227" s="189"/>
    </row>
    <row r="228" customFormat="false" ht="18" hidden="false" customHeight="false" outlineLevel="0" collapsed="false">
      <c r="A228" s="185"/>
      <c r="B228" s="186"/>
      <c r="C228" s="187"/>
      <c r="D228" s="202"/>
      <c r="E228" s="202"/>
      <c r="F228" s="189"/>
    </row>
    <row r="229" customFormat="false" ht="18" hidden="false" customHeight="false" outlineLevel="0" collapsed="false">
      <c r="A229" s="185"/>
      <c r="B229" s="186"/>
      <c r="C229" s="187"/>
      <c r="D229" s="202"/>
      <c r="E229" s="202"/>
      <c r="F229" s="189"/>
    </row>
    <row r="230" customFormat="false" ht="18" hidden="false" customHeight="false" outlineLevel="0" collapsed="false">
      <c r="A230" s="185"/>
      <c r="B230" s="186"/>
      <c r="C230" s="187"/>
      <c r="D230" s="202"/>
      <c r="E230" s="202"/>
      <c r="F230" s="189"/>
    </row>
    <row r="231" customFormat="false" ht="18" hidden="false" customHeight="false" outlineLevel="0" collapsed="false">
      <c r="A231" s="185"/>
      <c r="B231" s="186"/>
      <c r="C231" s="187"/>
      <c r="D231" s="202"/>
      <c r="E231" s="202"/>
      <c r="F231" s="189"/>
    </row>
    <row r="232" customFormat="false" ht="18" hidden="false" customHeight="false" outlineLevel="0" collapsed="false">
      <c r="A232" s="185"/>
      <c r="B232" s="186"/>
      <c r="C232" s="187"/>
      <c r="D232" s="202"/>
      <c r="E232" s="202"/>
      <c r="F232" s="189"/>
    </row>
    <row r="233" customFormat="false" ht="18" hidden="false" customHeight="false" outlineLevel="0" collapsed="false">
      <c r="A233" s="185"/>
      <c r="B233" s="186"/>
      <c r="C233" s="187"/>
      <c r="D233" s="202"/>
      <c r="E233" s="202"/>
      <c r="F233" s="189"/>
    </row>
    <row r="234" customFormat="false" ht="18" hidden="false" customHeight="false" outlineLevel="0" collapsed="false">
      <c r="A234" s="185"/>
      <c r="B234" s="186"/>
      <c r="C234" s="187"/>
      <c r="D234" s="202"/>
      <c r="E234" s="202"/>
      <c r="F234" s="189"/>
    </row>
    <row r="235" customFormat="false" ht="18" hidden="false" customHeight="false" outlineLevel="0" collapsed="false">
      <c r="A235" s="185"/>
      <c r="B235" s="186"/>
      <c r="C235" s="187"/>
      <c r="D235" s="202"/>
      <c r="E235" s="202"/>
      <c r="F235" s="189"/>
    </row>
    <row r="236" customFormat="false" ht="18" hidden="false" customHeight="false" outlineLevel="0" collapsed="false">
      <c r="A236" s="185"/>
      <c r="B236" s="186"/>
      <c r="C236" s="187"/>
      <c r="D236" s="202"/>
      <c r="E236" s="202"/>
      <c r="F236" s="189"/>
    </row>
    <row r="237" customFormat="false" ht="18" hidden="false" customHeight="false" outlineLevel="0" collapsed="false">
      <c r="A237" s="185"/>
      <c r="B237" s="186"/>
      <c r="C237" s="187"/>
      <c r="D237" s="202"/>
      <c r="E237" s="202"/>
      <c r="F237" s="189"/>
    </row>
    <row r="238" customFormat="false" ht="18" hidden="false" customHeight="false" outlineLevel="0" collapsed="false">
      <c r="A238" s="185"/>
      <c r="B238" s="186"/>
      <c r="C238" s="187"/>
      <c r="D238" s="202"/>
      <c r="E238" s="202"/>
      <c r="F238" s="189"/>
    </row>
    <row r="239" customFormat="false" ht="18" hidden="false" customHeight="false" outlineLevel="0" collapsed="false">
      <c r="A239" s="185"/>
      <c r="B239" s="186"/>
      <c r="C239" s="187"/>
      <c r="D239" s="202"/>
      <c r="E239" s="202"/>
      <c r="F239" s="189"/>
    </row>
    <row r="240" customFormat="false" ht="18" hidden="false" customHeight="false" outlineLevel="0" collapsed="false">
      <c r="A240" s="185"/>
      <c r="B240" s="186"/>
      <c r="C240" s="187"/>
      <c r="D240" s="202"/>
      <c r="E240" s="202"/>
      <c r="F240" s="189"/>
    </row>
    <row r="241" customFormat="false" ht="18" hidden="false" customHeight="false" outlineLevel="0" collapsed="false">
      <c r="A241" s="185"/>
      <c r="B241" s="186"/>
      <c r="C241" s="187"/>
      <c r="D241" s="202"/>
      <c r="E241" s="202"/>
      <c r="F241" s="189"/>
    </row>
    <row r="242" customFormat="false" ht="18" hidden="false" customHeight="false" outlineLevel="0" collapsed="false">
      <c r="A242" s="185"/>
      <c r="B242" s="186"/>
      <c r="C242" s="187"/>
      <c r="D242" s="202"/>
      <c r="E242" s="202"/>
      <c r="F242" s="189"/>
    </row>
    <row r="243" customFormat="false" ht="18" hidden="false" customHeight="false" outlineLevel="0" collapsed="false">
      <c r="A243" s="185"/>
      <c r="B243" s="186"/>
      <c r="C243" s="187"/>
      <c r="D243" s="202"/>
      <c r="E243" s="202"/>
      <c r="F243" s="189"/>
    </row>
    <row r="244" customFormat="false" ht="18" hidden="false" customHeight="false" outlineLevel="0" collapsed="false">
      <c r="A244" s="185"/>
      <c r="B244" s="186"/>
      <c r="C244" s="187"/>
      <c r="D244" s="202"/>
      <c r="E244" s="202"/>
      <c r="F244" s="189"/>
    </row>
    <row r="245" customFormat="false" ht="18" hidden="false" customHeight="false" outlineLevel="0" collapsed="false">
      <c r="A245" s="185"/>
      <c r="B245" s="186"/>
      <c r="C245" s="187"/>
      <c r="D245" s="202"/>
      <c r="E245" s="202"/>
      <c r="F245" s="189"/>
    </row>
    <row r="246" customFormat="false" ht="18" hidden="false" customHeight="false" outlineLevel="0" collapsed="false">
      <c r="A246" s="185"/>
      <c r="B246" s="186"/>
      <c r="C246" s="187"/>
      <c r="D246" s="202"/>
      <c r="E246" s="202"/>
      <c r="F246" s="189"/>
    </row>
    <row r="247" customFormat="false" ht="18" hidden="false" customHeight="false" outlineLevel="0" collapsed="false">
      <c r="A247" s="185"/>
      <c r="B247" s="186"/>
      <c r="C247" s="187"/>
      <c r="D247" s="202"/>
      <c r="E247" s="202"/>
      <c r="F247" s="189"/>
    </row>
    <row r="248" customFormat="false" ht="18" hidden="false" customHeight="false" outlineLevel="0" collapsed="false">
      <c r="A248" s="185"/>
      <c r="B248" s="186"/>
      <c r="C248" s="187"/>
      <c r="D248" s="202"/>
      <c r="E248" s="202"/>
      <c r="F248" s="189"/>
    </row>
    <row r="249" customFormat="false" ht="18" hidden="false" customHeight="false" outlineLevel="0" collapsed="false">
      <c r="A249" s="185"/>
      <c r="B249" s="186"/>
      <c r="C249" s="187"/>
      <c r="D249" s="202"/>
      <c r="E249" s="202"/>
      <c r="F249" s="189"/>
    </row>
    <row r="250" customFormat="false" ht="18" hidden="false" customHeight="false" outlineLevel="0" collapsed="false">
      <c r="A250" s="185"/>
      <c r="B250" s="186"/>
      <c r="C250" s="187"/>
      <c r="D250" s="202"/>
      <c r="E250" s="202"/>
      <c r="F250" s="189"/>
    </row>
    <row r="251" customFormat="false" ht="18" hidden="false" customHeight="false" outlineLevel="0" collapsed="false">
      <c r="A251" s="185"/>
      <c r="B251" s="186"/>
      <c r="C251" s="187"/>
      <c r="D251" s="202"/>
      <c r="E251" s="202"/>
      <c r="F251" s="189"/>
    </row>
    <row r="252" customFormat="false" ht="18" hidden="false" customHeight="false" outlineLevel="0" collapsed="false">
      <c r="A252" s="185"/>
      <c r="B252" s="186"/>
      <c r="C252" s="187"/>
      <c r="D252" s="202"/>
      <c r="E252" s="202"/>
      <c r="F252" s="189"/>
    </row>
    <row r="253" customFormat="false" ht="18" hidden="false" customHeight="false" outlineLevel="0" collapsed="false">
      <c r="A253" s="185"/>
      <c r="B253" s="186"/>
      <c r="C253" s="187"/>
      <c r="D253" s="202"/>
      <c r="E253" s="202"/>
      <c r="F253" s="189"/>
    </row>
    <row r="254" customFormat="false" ht="18" hidden="false" customHeight="false" outlineLevel="0" collapsed="false">
      <c r="A254" s="185"/>
      <c r="B254" s="186"/>
      <c r="C254" s="187"/>
      <c r="D254" s="202"/>
      <c r="E254" s="202"/>
      <c r="F254" s="189"/>
    </row>
    <row r="255" customFormat="false" ht="18" hidden="false" customHeight="false" outlineLevel="0" collapsed="false">
      <c r="A255" s="185"/>
      <c r="B255" s="186"/>
      <c r="C255" s="187"/>
      <c r="D255" s="202"/>
      <c r="E255" s="202"/>
      <c r="F255" s="189"/>
    </row>
    <row r="256" customFormat="false" ht="18" hidden="false" customHeight="false" outlineLevel="0" collapsed="false">
      <c r="A256" s="185"/>
      <c r="B256" s="186"/>
      <c r="C256" s="187"/>
      <c r="D256" s="202"/>
      <c r="E256" s="202"/>
      <c r="F256" s="189"/>
    </row>
    <row r="257" customFormat="false" ht="18" hidden="false" customHeight="false" outlineLevel="0" collapsed="false">
      <c r="A257" s="185"/>
      <c r="B257" s="186"/>
      <c r="C257" s="187"/>
      <c r="D257" s="202"/>
      <c r="E257" s="202"/>
      <c r="F257" s="189"/>
    </row>
    <row r="258" customFormat="false" ht="18" hidden="false" customHeight="false" outlineLevel="0" collapsed="false">
      <c r="A258" s="185"/>
      <c r="B258" s="186"/>
      <c r="C258" s="187"/>
      <c r="D258" s="202"/>
      <c r="E258" s="202"/>
      <c r="F258" s="189"/>
    </row>
    <row r="259" customFormat="false" ht="18" hidden="false" customHeight="false" outlineLevel="0" collapsed="false">
      <c r="A259" s="185"/>
      <c r="B259" s="186"/>
      <c r="C259" s="187"/>
      <c r="D259" s="202"/>
      <c r="E259" s="202"/>
      <c r="F259" s="189"/>
    </row>
    <row r="260" customFormat="false" ht="18" hidden="false" customHeight="false" outlineLevel="0" collapsed="false">
      <c r="A260" s="185"/>
      <c r="B260" s="186"/>
      <c r="C260" s="187"/>
      <c r="D260" s="202"/>
      <c r="E260" s="202"/>
      <c r="F260" s="189"/>
    </row>
    <row r="261" customFormat="false" ht="18" hidden="false" customHeight="false" outlineLevel="0" collapsed="false">
      <c r="A261" s="185"/>
      <c r="B261" s="186"/>
      <c r="C261" s="187"/>
      <c r="D261" s="202"/>
      <c r="E261" s="202"/>
      <c r="F261" s="189"/>
    </row>
    <row r="262" customFormat="false" ht="18" hidden="false" customHeight="false" outlineLevel="0" collapsed="false">
      <c r="A262" s="185"/>
      <c r="B262" s="186"/>
      <c r="C262" s="187"/>
      <c r="D262" s="202"/>
      <c r="E262" s="202"/>
      <c r="F262" s="189"/>
    </row>
    <row r="263" customFormat="false" ht="18" hidden="false" customHeight="false" outlineLevel="0" collapsed="false">
      <c r="A263" s="185"/>
      <c r="B263" s="186"/>
      <c r="C263" s="187"/>
      <c r="D263" s="202"/>
      <c r="E263" s="202"/>
      <c r="F263" s="189"/>
    </row>
    <row r="264" customFormat="false" ht="18" hidden="false" customHeight="false" outlineLevel="0" collapsed="false">
      <c r="A264" s="185"/>
      <c r="B264" s="186"/>
      <c r="C264" s="187"/>
      <c r="D264" s="202"/>
      <c r="E264" s="202"/>
      <c r="F264" s="189"/>
    </row>
    <row r="265" customFormat="false" ht="18" hidden="false" customHeight="false" outlineLevel="0" collapsed="false">
      <c r="A265" s="185"/>
      <c r="B265" s="186"/>
      <c r="C265" s="187"/>
      <c r="D265" s="202"/>
      <c r="E265" s="202"/>
      <c r="F265" s="189"/>
    </row>
    <row r="266" customFormat="false" ht="18" hidden="false" customHeight="false" outlineLevel="0" collapsed="false">
      <c r="A266" s="185"/>
      <c r="B266" s="186"/>
      <c r="C266" s="187"/>
      <c r="D266" s="202"/>
      <c r="E266" s="202"/>
      <c r="F266" s="189"/>
    </row>
    <row r="267" customFormat="false" ht="18" hidden="false" customHeight="false" outlineLevel="0" collapsed="false">
      <c r="A267" s="185"/>
      <c r="B267" s="186"/>
      <c r="C267" s="187"/>
      <c r="D267" s="202"/>
      <c r="E267" s="202"/>
      <c r="F267" s="189"/>
    </row>
    <row r="268" customFormat="false" ht="18" hidden="false" customHeight="false" outlineLevel="0" collapsed="false">
      <c r="A268" s="185"/>
      <c r="B268" s="186"/>
      <c r="C268" s="187"/>
      <c r="D268" s="202"/>
      <c r="E268" s="202"/>
      <c r="F268" s="189"/>
    </row>
    <row r="269" customFormat="false" ht="18" hidden="false" customHeight="false" outlineLevel="0" collapsed="false">
      <c r="A269" s="185"/>
      <c r="B269" s="186"/>
      <c r="C269" s="187"/>
      <c r="D269" s="202"/>
      <c r="E269" s="202"/>
      <c r="F269" s="189"/>
    </row>
    <row r="270" customFormat="false" ht="18" hidden="false" customHeight="false" outlineLevel="0" collapsed="false">
      <c r="A270" s="185"/>
      <c r="B270" s="186"/>
      <c r="C270" s="187"/>
      <c r="D270" s="202"/>
      <c r="E270" s="202"/>
      <c r="F270" s="189"/>
    </row>
    <row r="271" customFormat="false" ht="18" hidden="false" customHeight="false" outlineLevel="0" collapsed="false">
      <c r="A271" s="185"/>
      <c r="B271" s="186"/>
      <c r="C271" s="187"/>
      <c r="D271" s="202"/>
      <c r="E271" s="202"/>
      <c r="F271" s="189"/>
    </row>
    <row r="272" customFormat="false" ht="18" hidden="false" customHeight="false" outlineLevel="0" collapsed="false">
      <c r="A272" s="185"/>
      <c r="B272" s="186"/>
      <c r="C272" s="187"/>
      <c r="D272" s="202"/>
      <c r="E272" s="202"/>
      <c r="F272" s="189"/>
    </row>
    <row r="273" customFormat="false" ht="18" hidden="false" customHeight="false" outlineLevel="0" collapsed="false">
      <c r="A273" s="185"/>
      <c r="B273" s="186"/>
      <c r="C273" s="187"/>
      <c r="D273" s="202"/>
      <c r="E273" s="202"/>
      <c r="F273" s="189"/>
    </row>
    <row r="274" customFormat="false" ht="18" hidden="false" customHeight="false" outlineLevel="0" collapsed="false">
      <c r="A274" s="185"/>
      <c r="B274" s="186"/>
      <c r="C274" s="187"/>
      <c r="D274" s="202"/>
      <c r="E274" s="202"/>
      <c r="F274" s="189"/>
    </row>
    <row r="275" customFormat="false" ht="18" hidden="false" customHeight="false" outlineLevel="0" collapsed="false">
      <c r="A275" s="185"/>
      <c r="B275" s="186"/>
      <c r="C275" s="187"/>
      <c r="D275" s="202"/>
      <c r="E275" s="202"/>
      <c r="F275" s="189"/>
    </row>
    <row r="276" customFormat="false" ht="18" hidden="false" customHeight="false" outlineLevel="0" collapsed="false">
      <c r="A276" s="185"/>
      <c r="B276" s="186"/>
      <c r="C276" s="187"/>
      <c r="D276" s="202"/>
      <c r="E276" s="202"/>
      <c r="F276" s="189"/>
    </row>
    <row r="277" customFormat="false" ht="18" hidden="false" customHeight="false" outlineLevel="0" collapsed="false">
      <c r="A277" s="185"/>
      <c r="B277" s="186"/>
      <c r="C277" s="187"/>
      <c r="D277" s="202"/>
      <c r="E277" s="202"/>
      <c r="F277" s="189"/>
    </row>
    <row r="278" customFormat="false" ht="18" hidden="false" customHeight="false" outlineLevel="0" collapsed="false">
      <c r="A278" s="185"/>
      <c r="B278" s="186"/>
      <c r="C278" s="187"/>
      <c r="D278" s="202"/>
      <c r="E278" s="202"/>
      <c r="F278" s="189"/>
    </row>
    <row r="279" customFormat="false" ht="18" hidden="false" customHeight="false" outlineLevel="0" collapsed="false">
      <c r="B279" s="186"/>
      <c r="D279" s="202"/>
      <c r="E279" s="202"/>
      <c r="F279" s="189"/>
    </row>
    <row r="280" customFormat="false" ht="18" hidden="false" customHeight="false" outlineLevel="0" collapsed="false">
      <c r="B280" s="186"/>
      <c r="D280" s="202"/>
      <c r="E280" s="202"/>
      <c r="F280" s="189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B22" colorId="64" zoomScale="70" zoomScaleNormal="7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.58"/>
    <col collapsed="false" customWidth="true" hidden="false" outlineLevel="0" max="5" min="4" style="46" width="25"/>
  </cols>
  <sheetData>
    <row r="1" customFormat="false" ht="18" hidden="false" customHeight="false" outlineLevel="0" collapsed="false">
      <c r="B1" s="50" t="s">
        <v>122</v>
      </c>
    </row>
    <row r="2" customFormat="false" ht="18" hidden="false" customHeight="false" outlineLevel="0" collapsed="false">
      <c r="B2" s="45" t="s">
        <v>1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38.25" hidden="false" customHeight="fals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8" hidden="false" customHeight="fals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18" hidden="false" customHeight="fals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20.25" hidden="false" customHeight="tru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30.7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25373</v>
      </c>
      <c r="E11" s="65"/>
    </row>
    <row r="12" customFormat="false" ht="94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95255</v>
      </c>
      <c r="E12" s="65"/>
    </row>
    <row r="13" customFormat="false" ht="109.5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0</v>
      </c>
      <c r="E13" s="65"/>
    </row>
    <row r="14" customFormat="false" ht="30.7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30.75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0</v>
      </c>
      <c r="E15" s="65"/>
    </row>
    <row r="16" customFormat="false" ht="30.7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30.7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0</v>
      </c>
      <c r="E17" s="65"/>
    </row>
    <row r="18" customFormat="false" ht="30.75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65"/>
    </row>
    <row r="19" s="19" customFormat="true" ht="30.7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120628</v>
      </c>
      <c r="E19" s="80" t="n">
        <f aca="false">E11+E12+E13+E14+E15+E17</f>
        <v>0</v>
      </c>
    </row>
    <row r="20" customFormat="false" ht="30.75" hidden="false" customHeight="tru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198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931855</v>
      </c>
      <c r="E21" s="65"/>
    </row>
    <row r="22" customFormat="false" ht="30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 t="s">
        <v>20</v>
      </c>
    </row>
    <row r="23" customFormat="false" ht="114" hidden="false" customHeight="true" outlineLevel="0" collapsed="false">
      <c r="A23" s="63"/>
      <c r="B23" s="13" t="s">
        <v>44</v>
      </c>
      <c r="C23" s="60" t="n">
        <v>21</v>
      </c>
      <c r="D23" s="64" t="n">
        <v>382785</v>
      </c>
      <c r="E23" s="65"/>
    </row>
    <row r="24" customFormat="false" ht="30.7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65"/>
    </row>
    <row r="25" customFormat="false" ht="30.75" hidden="false" customHeight="true" outlineLevel="0" collapsed="false">
      <c r="A25" s="63"/>
      <c r="B25" s="13" t="s">
        <v>47</v>
      </c>
      <c r="C25" s="60" t="n">
        <v>22</v>
      </c>
      <c r="D25" s="64" t="n">
        <v>0</v>
      </c>
      <c r="E25" s="65"/>
    </row>
    <row r="26" customFormat="false" ht="30.75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30.75" hidden="false" customHeight="true" outlineLevel="0" collapsed="false">
      <c r="A27" s="63"/>
      <c r="B27" s="13" t="s">
        <v>50</v>
      </c>
      <c r="C27" s="60" t="n">
        <v>23</v>
      </c>
      <c r="D27" s="64" t="n">
        <v>0</v>
      </c>
      <c r="E27" s="65"/>
    </row>
    <row r="28" customFormat="false" ht="30.75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30.75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65"/>
    </row>
    <row r="30" customFormat="false" ht="30.75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30.7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65"/>
    </row>
    <row r="32" customFormat="false" ht="30.75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382785</v>
      </c>
      <c r="E32" s="117" t="n">
        <f aca="false">E23+E27+E29+E31</f>
        <v>0</v>
      </c>
    </row>
    <row r="33" customFormat="false" ht="30.75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30.75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104.45" hidden="false" customHeight="true" outlineLevel="0" collapsed="false">
      <c r="A35" s="63"/>
      <c r="B35" s="21" t="s">
        <v>58</v>
      </c>
      <c r="C35" s="60" t="n">
        <v>33</v>
      </c>
      <c r="D35" s="64" t="n">
        <v>1063</v>
      </c>
      <c r="E35" s="65"/>
    </row>
    <row r="36" customFormat="false" ht="46.9" hidden="false" customHeight="true" outlineLevel="0" collapsed="false">
      <c r="A36" s="63"/>
      <c r="B36" s="22" t="s">
        <v>59</v>
      </c>
      <c r="C36" s="60" t="s">
        <v>60</v>
      </c>
      <c r="D36" s="64" t="n">
        <v>2800</v>
      </c>
      <c r="E36" s="65"/>
    </row>
    <row r="37" customFormat="false" ht="30.75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90"/>
    </row>
    <row r="38" customFormat="false" ht="30.75" hidden="false" customHeight="true" outlineLevel="0" collapsed="false">
      <c r="A38" s="63"/>
      <c r="B38" s="13" t="s">
        <v>62</v>
      </c>
      <c r="C38" s="60" t="n">
        <v>35</v>
      </c>
      <c r="D38" s="64" t="n">
        <v>15636</v>
      </c>
      <c r="E38" s="65"/>
    </row>
    <row r="39" customFormat="false" ht="30.7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30.75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30.7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19499</v>
      </c>
      <c r="E41" s="116" t="n">
        <f aca="false">E35+E38+E36+E39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30.75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30.75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7547</v>
      </c>
      <c r="E44" s="65"/>
    </row>
    <row r="45" customFormat="false" ht="30.75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1341686</v>
      </c>
      <c r="E45" s="80" t="n">
        <f aca="false">E21+E32+E33+E41+E42+E44+E43</f>
        <v>0</v>
      </c>
    </row>
    <row r="46" customFormat="false" ht="30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1462314</v>
      </c>
      <c r="E46" s="134" t="n">
        <f aca="false">E19+E45</f>
        <v>0</v>
      </c>
    </row>
    <row r="47" customFormat="false" ht="30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30.75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30.75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0</v>
      </c>
      <c r="E49" s="65"/>
    </row>
    <row r="50" customFormat="false" ht="30.75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/>
    </row>
    <row r="51" customFormat="false" ht="30.7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/>
    </row>
    <row r="52" s="23" customFormat="true" ht="30.75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3939604</v>
      </c>
      <c r="E52" s="65"/>
    </row>
    <row r="53" customFormat="false" ht="30.75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3939604</v>
      </c>
      <c r="E53" s="116" t="n">
        <f aca="false">E49+E51+E52</f>
        <v>0</v>
      </c>
    </row>
    <row r="54" customFormat="false" ht="30.75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18633829</v>
      </c>
      <c r="E55" s="144"/>
    </row>
    <row r="56" customFormat="false" ht="28.5" hidden="false" customHeight="true" outlineLevel="0" collapsed="false">
      <c r="A56" s="63"/>
      <c r="B56" s="13" t="s">
        <v>82</v>
      </c>
      <c r="C56" s="60" t="s">
        <v>83</v>
      </c>
      <c r="D56" s="64" t="n">
        <v>18518478</v>
      </c>
      <c r="E56" s="144"/>
    </row>
    <row r="57" customFormat="false" ht="30.75" hidden="false" customHeight="true" outlineLevel="0" collapsed="false">
      <c r="A57" s="63"/>
      <c r="B57" s="17" t="s">
        <v>84</v>
      </c>
      <c r="C57" s="60" t="n">
        <v>61</v>
      </c>
      <c r="D57" s="64" t="n">
        <v>115351</v>
      </c>
      <c r="E57" s="144"/>
    </row>
    <row r="58" customFormat="false" ht="30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144"/>
    </row>
    <row r="59" customFormat="false" ht="125.45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550779</v>
      </c>
      <c r="E59" s="144"/>
    </row>
    <row r="60" customFormat="false" ht="30.75" hidden="false" customHeight="true" outlineLevel="0" collapsed="false">
      <c r="A60" s="63"/>
      <c r="B60" s="17" t="s">
        <v>88</v>
      </c>
      <c r="C60" s="60" t="n">
        <v>63</v>
      </c>
      <c r="D60" s="64" t="n">
        <v>550779</v>
      </c>
      <c r="E60" s="144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468812</v>
      </c>
      <c r="E61" s="144"/>
    </row>
    <row r="62" customFormat="false" ht="30.75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30.75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0</v>
      </c>
      <c r="E63" s="65"/>
    </row>
    <row r="64" customFormat="false" ht="30.75" hidden="false" customHeight="true" outlineLevel="0" collapsed="false">
      <c r="A64" s="63"/>
      <c r="B64" s="17" t="s">
        <v>93</v>
      </c>
      <c r="C64" s="60" t="n">
        <v>66</v>
      </c>
      <c r="D64" s="64" t="n">
        <v>0</v>
      </c>
      <c r="E64" s="65"/>
    </row>
    <row r="65" customFormat="false" ht="30.75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30.75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30.7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760227</v>
      </c>
      <c r="E67" s="65"/>
    </row>
    <row r="68" customFormat="false" ht="30.75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30.75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30.75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30.75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30.7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19944835</v>
      </c>
      <c r="E72" s="116" t="n">
        <f aca="false">E55+E59+E63+E65+E66+E67+E68+E70+E71</f>
        <v>0</v>
      </c>
    </row>
    <row r="73" customFormat="false" ht="30.75" hidden="false" customHeight="tru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23884439</v>
      </c>
      <c r="E73" s="134" t="n">
        <f aca="false">E53+E72</f>
        <v>0</v>
      </c>
    </row>
    <row r="74" customFormat="false" ht="30.75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-22422125</v>
      </c>
      <c r="E74" s="181" t="n">
        <f aca="false">E46-E73</f>
        <v>0</v>
      </c>
    </row>
    <row r="75" customFormat="false" ht="30.75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30.75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0</v>
      </c>
      <c r="E76" s="65"/>
    </row>
    <row r="77" customFormat="false" ht="30.75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0</v>
      </c>
      <c r="E77" s="65"/>
    </row>
    <row r="78" customFormat="false" ht="30.7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4525140</v>
      </c>
      <c r="E78" s="247"/>
    </row>
    <row r="79" customFormat="false" ht="30.7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65"/>
    </row>
    <row r="80" customFormat="false" ht="30.75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17896985</v>
      </c>
      <c r="E80" s="65"/>
    </row>
    <row r="81" customFormat="false" ht="30.75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-22422125</v>
      </c>
      <c r="E81" s="181" t="n">
        <f aca="false">E76+E77-E78+E79-E80</f>
        <v>0</v>
      </c>
    </row>
    <row r="82" customFormat="false" ht="30.75" hidden="false" customHeight="tru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30.75" hidden="false" customHeight="tru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false" outlineLevel="0" collapsed="false">
      <c r="A85" s="185"/>
      <c r="B85" s="190"/>
      <c r="C85" s="193"/>
      <c r="D85" s="194"/>
      <c r="E85" s="194"/>
    </row>
    <row r="86" customFormat="false" ht="15.75" hidden="false" customHeight="false" outlineLevel="0" collapsed="false">
      <c r="A86" s="185"/>
      <c r="B86" s="195"/>
      <c r="C86" s="196"/>
      <c r="D86" s="196"/>
      <c r="E86" s="196"/>
    </row>
    <row r="87" customFormat="false" ht="15.75" hidden="false" customHeight="false" outlineLevel="0" collapsed="false">
      <c r="A87" s="185"/>
      <c r="B87" s="195"/>
      <c r="C87" s="196"/>
      <c r="D87" s="196"/>
      <c r="E87" s="196"/>
    </row>
    <row r="88" customFormat="false" ht="15.75" hidden="false" customHeight="false" outlineLevel="0" collapsed="false">
      <c r="A88" s="185"/>
      <c r="B88" s="195"/>
      <c r="C88" s="196"/>
      <c r="D88" s="196"/>
      <c r="E88" s="196"/>
    </row>
    <row r="89" customFormat="false" ht="15.75" hidden="false" customHeight="false" outlineLevel="0" collapsed="false">
      <c r="A89" s="185"/>
      <c r="B89" s="195"/>
      <c r="C89" s="197"/>
      <c r="D89" s="196"/>
      <c r="E89" s="196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5" hidden="false" customHeight="false" outlineLevel="0" collapsed="false">
      <c r="A91" s="185"/>
      <c r="B91" s="186"/>
      <c r="C91" s="198"/>
      <c r="D91" s="194"/>
      <c r="E91" s="194"/>
    </row>
    <row r="92" customFormat="false" ht="15" hidden="false" customHeight="false" outlineLevel="0" collapsed="false">
      <c r="A92" s="185"/>
      <c r="B92" s="186"/>
      <c r="C92" s="198"/>
      <c r="D92" s="194"/>
      <c r="E92" s="194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19" colorId="64" zoomScale="80" zoomScaleNormal="8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.58"/>
    <col collapsed="false" customWidth="true" hidden="false" outlineLevel="0" max="4" min="4" style="46" width="25.57"/>
    <col collapsed="false" customWidth="true" hidden="false" outlineLevel="0" max="5" min="5" style="46" width="25"/>
  </cols>
  <sheetData>
    <row r="1" customFormat="false" ht="18" hidden="false" customHeight="false" outlineLevel="0" collapsed="false">
      <c r="B1" s="50" t="s">
        <v>142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38.25" hidden="false" customHeight="fals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8" hidden="false" customHeight="fals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18" hidden="false" customHeight="fals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20.25" hidden="false" customHeight="tru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53.4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0</v>
      </c>
      <c r="E11" s="65"/>
    </row>
    <row r="12" customFormat="false" ht="94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0</v>
      </c>
      <c r="E12" s="65"/>
    </row>
    <row r="13" customFormat="false" ht="109.5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0</v>
      </c>
      <c r="E13" s="65"/>
    </row>
    <row r="14" customFormat="false" ht="29.2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63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0</v>
      </c>
      <c r="E15" s="65"/>
    </row>
    <row r="16" customFormat="false" ht="35.4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0</v>
      </c>
      <c r="E17" s="65"/>
    </row>
    <row r="18" customFormat="false" ht="42.75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65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0</v>
      </c>
      <c r="E19" s="80" t="n">
        <f aca="false">E11+E12+E13+E14+E15+E17</f>
        <v>0</v>
      </c>
    </row>
    <row r="20" customFormat="false" ht="18" hidden="false" customHeight="tru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45.75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442</v>
      </c>
      <c r="E21" s="65"/>
    </row>
    <row r="22" customFormat="false" ht="33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 t="s">
        <v>20</v>
      </c>
    </row>
    <row r="23" customFormat="false" ht="51" hidden="false" customHeight="true" outlineLevel="0" collapsed="false">
      <c r="A23" s="63"/>
      <c r="B23" s="13" t="s">
        <v>44</v>
      </c>
      <c r="C23" s="60" t="n">
        <v>21</v>
      </c>
      <c r="D23" s="64" t="n">
        <v>0</v>
      </c>
      <c r="E23" s="65"/>
    </row>
    <row r="24" customFormat="false" ht="46.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65"/>
    </row>
    <row r="25" customFormat="false" ht="40.7" hidden="false" customHeight="true" outlineLevel="0" collapsed="false">
      <c r="A25" s="63"/>
      <c r="B25" s="13" t="s">
        <v>47</v>
      </c>
      <c r="C25" s="60" t="n">
        <v>22</v>
      </c>
      <c r="D25" s="64" t="n">
        <v>0</v>
      </c>
      <c r="E25" s="65"/>
    </row>
    <row r="26" customFormat="false" ht="23.25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53.45" hidden="false" customHeight="true" outlineLevel="0" collapsed="false">
      <c r="A27" s="63"/>
      <c r="B27" s="13" t="s">
        <v>50</v>
      </c>
      <c r="C27" s="60" t="n">
        <v>23</v>
      </c>
      <c r="D27" s="64" t="n">
        <v>27646</v>
      </c>
      <c r="E27" s="65"/>
    </row>
    <row r="28" customFormat="false" ht="40.7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53.45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65"/>
    </row>
    <row r="30" customFormat="false" ht="48.2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89.4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65"/>
    </row>
    <row r="32" customFormat="false" ht="22.7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27646</v>
      </c>
      <c r="E32" s="117" t="n">
        <f aca="false">E23+E27+E29+E31</f>
        <v>0</v>
      </c>
    </row>
    <row r="33" customFormat="false" ht="29.25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30.2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45.75" hidden="false" customHeight="true" outlineLevel="0" collapsed="false">
      <c r="A35" s="63"/>
      <c r="B35" s="21" t="s">
        <v>58</v>
      </c>
      <c r="C35" s="60" t="n">
        <v>33</v>
      </c>
      <c r="D35" s="64" t="n">
        <v>0</v>
      </c>
      <c r="E35" s="65"/>
    </row>
    <row r="36" customFormat="false" ht="44.45" hidden="false" customHeight="true" outlineLevel="0" collapsed="false">
      <c r="A36" s="63"/>
      <c r="B36" s="22" t="s">
        <v>59</v>
      </c>
      <c r="C36" s="60" t="s">
        <v>60</v>
      </c>
      <c r="D36" s="64" t="n">
        <v>0</v>
      </c>
      <c r="E36" s="65"/>
    </row>
    <row r="37" customFormat="false" ht="19.5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90"/>
    </row>
    <row r="38" customFormat="false" ht="53.1" hidden="false" customHeight="true" outlineLevel="0" collapsed="false">
      <c r="A38" s="63"/>
      <c r="B38" s="13" t="s">
        <v>62</v>
      </c>
      <c r="C38" s="60" t="n">
        <v>35</v>
      </c>
      <c r="D38" s="64" t="n">
        <v>0</v>
      </c>
      <c r="E38" s="65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0</v>
      </c>
      <c r="E41" s="116" t="n">
        <f aca="false">E35+E38+E36+E39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23.25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21.2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0</v>
      </c>
      <c r="E44" s="65"/>
    </row>
    <row r="45" customFormat="false" ht="22.7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28088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28088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45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54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0</v>
      </c>
      <c r="E49" s="65"/>
    </row>
    <row r="50" customFormat="false" ht="34.5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/>
    </row>
    <row r="51" customFormat="false" ht="54.7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/>
    </row>
    <row r="52" s="23" customFormat="true" ht="34.5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0</v>
      </c>
      <c r="E52" s="65"/>
    </row>
    <row r="53" customFormat="false" ht="27.75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0</v>
      </c>
      <c r="E53" s="116" t="n">
        <f aca="false">E49+E51+E52</f>
        <v>0</v>
      </c>
    </row>
    <row r="54" customFormat="false" ht="35.45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60.7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1792749</v>
      </c>
      <c r="E55" s="144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1791440</v>
      </c>
      <c r="E56" s="144"/>
    </row>
    <row r="57" customFormat="false" ht="53.45" hidden="false" customHeight="true" outlineLevel="0" collapsed="false">
      <c r="A57" s="63"/>
      <c r="B57" s="17" t="s">
        <v>84</v>
      </c>
      <c r="C57" s="60" t="n">
        <v>61</v>
      </c>
      <c r="D57" s="64" t="n">
        <v>1309</v>
      </c>
      <c r="E57" s="144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144"/>
    </row>
    <row r="59" customFormat="false" ht="72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56433</v>
      </c>
      <c r="E59" s="144"/>
    </row>
    <row r="60" customFormat="false" ht="29.25" hidden="false" customHeight="true" outlineLevel="0" collapsed="false">
      <c r="A60" s="63"/>
      <c r="B60" s="17" t="s">
        <v>88</v>
      </c>
      <c r="C60" s="60" t="n">
        <v>63</v>
      </c>
      <c r="D60" s="64" t="n">
        <v>56433</v>
      </c>
      <c r="E60" s="144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48121</v>
      </c>
      <c r="E61" s="144"/>
    </row>
    <row r="62" customFormat="false" ht="28.5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0</v>
      </c>
      <c r="E63" s="65"/>
    </row>
    <row r="64" customFormat="false" ht="33" hidden="false" customHeight="true" outlineLevel="0" collapsed="false">
      <c r="A64" s="63"/>
      <c r="B64" s="17" t="s">
        <v>93</v>
      </c>
      <c r="C64" s="60" t="n">
        <v>66</v>
      </c>
      <c r="D64" s="64" t="n">
        <v>0</v>
      </c>
      <c r="E64" s="65"/>
    </row>
    <row r="65" customFormat="false" ht="44.1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44.1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36.7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89866</v>
      </c>
      <c r="E67" s="65"/>
    </row>
    <row r="68" customFormat="false" ht="42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28.5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28.5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26.45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34.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1939048</v>
      </c>
      <c r="E72" s="116" t="n">
        <f aca="false">E55+E59+E63+E65+E66+E67+E68+E70+E71</f>
        <v>0</v>
      </c>
    </row>
    <row r="73" customFormat="false" ht="26.45" hidden="false" customHeight="tru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1939048</v>
      </c>
      <c r="E73" s="134" t="n">
        <f aca="false">E53+E72</f>
        <v>0</v>
      </c>
    </row>
    <row r="74" customFormat="false" ht="36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-1910960</v>
      </c>
      <c r="E74" s="181" t="n">
        <f aca="false">E46-E73</f>
        <v>0</v>
      </c>
    </row>
    <row r="75" customFormat="false" ht="27.75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86.25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0</v>
      </c>
      <c r="E76" s="65"/>
    </row>
    <row r="77" customFormat="false" ht="21.2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0</v>
      </c>
      <c r="E77" s="65"/>
    </row>
    <row r="78" customFormat="false" ht="29.2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132858</v>
      </c>
      <c r="E78" s="65"/>
    </row>
    <row r="79" customFormat="false" ht="25.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65"/>
    </row>
    <row r="80" customFormat="false" ht="27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1778102</v>
      </c>
      <c r="E80" s="65"/>
    </row>
    <row r="81" customFormat="false" ht="30.2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-1910960</v>
      </c>
      <c r="E81" s="181" t="n">
        <f aca="false">E76+E77-E78+E79-E80</f>
        <v>0</v>
      </c>
    </row>
    <row r="82" customFormat="false" ht="18.75" hidden="false" customHeight="tru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18" hidden="false" customHeight="fals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false" outlineLevel="0" collapsed="false">
      <c r="A85" s="185"/>
      <c r="B85" s="190"/>
      <c r="C85" s="193"/>
      <c r="D85" s="194"/>
      <c r="E85" s="194"/>
    </row>
    <row r="86" customFormat="false" ht="15.75" hidden="false" customHeight="false" outlineLevel="0" collapsed="false">
      <c r="A86" s="185"/>
      <c r="B86" s="195"/>
      <c r="C86" s="196"/>
      <c r="D86" s="196"/>
      <c r="E86" s="196"/>
    </row>
    <row r="87" customFormat="false" ht="15.75" hidden="false" customHeight="false" outlineLevel="0" collapsed="false">
      <c r="A87" s="185"/>
      <c r="B87" s="195"/>
      <c r="C87" s="196"/>
      <c r="D87" s="196"/>
      <c r="E87" s="196"/>
    </row>
    <row r="88" customFormat="false" ht="15.75" hidden="false" customHeight="false" outlineLevel="0" collapsed="false">
      <c r="A88" s="185"/>
      <c r="B88" s="195"/>
      <c r="C88" s="196"/>
      <c r="D88" s="196"/>
      <c r="E88" s="196"/>
    </row>
    <row r="89" customFormat="false" ht="15.75" hidden="false" customHeight="false" outlineLevel="0" collapsed="false">
      <c r="A89" s="185"/>
      <c r="B89" s="195"/>
      <c r="C89" s="197"/>
      <c r="D89" s="196"/>
      <c r="E89" s="196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5" hidden="false" customHeight="false" outlineLevel="0" collapsed="false">
      <c r="A91" s="185"/>
      <c r="B91" s="186"/>
      <c r="C91" s="198"/>
      <c r="D91" s="194"/>
      <c r="E91" s="194"/>
    </row>
    <row r="92" customFormat="false" ht="15" hidden="false" customHeight="false" outlineLevel="0" collapsed="false">
      <c r="A92" s="185"/>
      <c r="B92" s="186"/>
      <c r="C92" s="198"/>
      <c r="D92" s="194"/>
      <c r="E92" s="194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19" colorId="64" zoomScale="70" zoomScaleNormal="7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"/>
    <col collapsed="false" customWidth="true" hidden="false" outlineLevel="0" max="5" min="4" style="46" width="25"/>
  </cols>
  <sheetData>
    <row r="1" customFormat="false" ht="18" hidden="false" customHeight="false" outlineLevel="0" collapsed="false">
      <c r="B1" s="50"/>
    </row>
    <row r="2" customFormat="false" ht="18" hidden="false" customHeight="false" outlineLevel="0" collapsed="false">
      <c r="B2" s="45" t="s">
        <v>143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6" customFormat="false" ht="18" hidden="false" customHeight="false" outlineLevel="0" collapsed="false">
      <c r="E6" s="248"/>
    </row>
    <row r="7" customFormat="false" ht="38.25" hidden="false" customHeight="fals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249" t="s">
        <v>11</v>
      </c>
    </row>
    <row r="8" customFormat="false" ht="18" hidden="false" customHeight="fals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250" t="s">
        <v>16</v>
      </c>
    </row>
    <row r="9" customFormat="false" ht="18" hidden="false" customHeight="fals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251" t="s">
        <v>20</v>
      </c>
    </row>
    <row r="10" customFormat="false" ht="20.25" hidden="false" customHeight="tru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251" t="s">
        <v>20</v>
      </c>
    </row>
    <row r="11" customFormat="false" ht="53.4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0</v>
      </c>
      <c r="E11" s="222"/>
    </row>
    <row r="12" customFormat="false" ht="94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152159</v>
      </c>
      <c r="E12" s="252"/>
    </row>
    <row r="13" customFormat="false" ht="109.5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0</v>
      </c>
      <c r="E13" s="238"/>
    </row>
    <row r="14" customFormat="false" ht="29.2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238"/>
    </row>
    <row r="15" customFormat="false" ht="63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0</v>
      </c>
      <c r="E15" s="238"/>
    </row>
    <row r="16" customFormat="false" ht="35.4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238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0</v>
      </c>
      <c r="E17" s="238"/>
    </row>
    <row r="18" customFormat="false" ht="42.75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238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152159</v>
      </c>
      <c r="E19" s="253" t="n">
        <f aca="false">E11+E12+E13+E14+E15+E17</f>
        <v>0</v>
      </c>
    </row>
    <row r="20" customFormat="false" ht="18" hidden="false" customHeight="true" outlineLevel="0" collapsed="false">
      <c r="A20" s="63"/>
      <c r="B20" s="13" t="s">
        <v>41</v>
      </c>
      <c r="C20" s="60" t="n">
        <v>18</v>
      </c>
      <c r="D20" s="61" t="s">
        <v>20</v>
      </c>
      <c r="E20" s="251" t="s">
        <v>20</v>
      </c>
    </row>
    <row r="21" customFormat="false" ht="74.85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169529</v>
      </c>
      <c r="E21" s="65"/>
    </row>
    <row r="22" customFormat="false" ht="33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 t="s">
        <v>20</v>
      </c>
    </row>
    <row r="23" customFormat="false" ht="114" hidden="false" customHeight="true" outlineLevel="0" collapsed="false">
      <c r="A23" s="63"/>
      <c r="B23" s="13" t="s">
        <v>44</v>
      </c>
      <c r="C23" s="60" t="n">
        <v>21</v>
      </c>
      <c r="D23" s="64" t="n">
        <v>116777</v>
      </c>
      <c r="E23" s="65"/>
    </row>
    <row r="24" customFormat="false" ht="46.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238"/>
    </row>
    <row r="25" customFormat="false" ht="40.7" hidden="false" customHeight="true" outlineLevel="0" collapsed="false">
      <c r="A25" s="63"/>
      <c r="B25" s="13" t="s">
        <v>47</v>
      </c>
      <c r="C25" s="60" t="n">
        <v>22</v>
      </c>
      <c r="D25" s="64" t="n">
        <v>0</v>
      </c>
      <c r="E25" s="238"/>
    </row>
    <row r="26" customFormat="false" ht="23.25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238"/>
    </row>
    <row r="27" customFormat="false" ht="62.1" hidden="false" customHeight="true" outlineLevel="0" collapsed="false">
      <c r="A27" s="63"/>
      <c r="B27" s="13" t="s">
        <v>50</v>
      </c>
      <c r="C27" s="60" t="n">
        <v>23</v>
      </c>
      <c r="D27" s="64" t="n">
        <v>0</v>
      </c>
      <c r="E27" s="238"/>
    </row>
    <row r="28" customFormat="false" ht="40.7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238"/>
    </row>
    <row r="29" customFormat="false" ht="57.75" hidden="false" customHeight="true" outlineLevel="0" collapsed="false">
      <c r="A29" s="63"/>
      <c r="B29" s="13" t="s">
        <v>52</v>
      </c>
      <c r="C29" s="60" t="n">
        <v>25</v>
      </c>
      <c r="D29" s="64" t="n">
        <v>152421</v>
      </c>
      <c r="E29" s="65"/>
    </row>
    <row r="30" customFormat="false" ht="48.2" hidden="false" customHeight="true" outlineLevel="0" collapsed="false">
      <c r="A30" s="63"/>
      <c r="B30" s="17" t="s">
        <v>53</v>
      </c>
      <c r="C30" s="60" t="n">
        <v>26</v>
      </c>
      <c r="D30" s="64" t="n">
        <v>152421</v>
      </c>
      <c r="E30" s="65"/>
    </row>
    <row r="31" customFormat="false" ht="89.4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222"/>
    </row>
    <row r="32" customFormat="false" ht="22.7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269198</v>
      </c>
      <c r="E32" s="254" t="n">
        <f aca="false">E23+E27+E29+E31</f>
        <v>0</v>
      </c>
    </row>
    <row r="33" customFormat="false" ht="29.25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238"/>
    </row>
    <row r="34" customFormat="false" ht="30.2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239" t="s">
        <v>20</v>
      </c>
    </row>
    <row r="35" customFormat="false" ht="107.45" hidden="false" customHeight="true" outlineLevel="0" collapsed="false">
      <c r="A35" s="63"/>
      <c r="B35" s="21" t="s">
        <v>58</v>
      </c>
      <c r="C35" s="60" t="n">
        <v>33</v>
      </c>
      <c r="D35" s="64" t="n">
        <v>93750</v>
      </c>
      <c r="E35" s="65"/>
    </row>
    <row r="36" customFormat="false" ht="42" hidden="false" customHeight="true" outlineLevel="0" collapsed="false">
      <c r="A36" s="63"/>
      <c r="B36" s="22" t="s">
        <v>59</v>
      </c>
      <c r="C36" s="60" t="s">
        <v>60</v>
      </c>
      <c r="D36" s="64" t="n">
        <v>2250</v>
      </c>
      <c r="E36" s="65"/>
    </row>
    <row r="37" customFormat="false" ht="19.5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90"/>
    </row>
    <row r="38" customFormat="false" ht="53.1" hidden="false" customHeight="true" outlineLevel="0" collapsed="false">
      <c r="A38" s="63"/>
      <c r="B38" s="13" t="s">
        <v>62</v>
      </c>
      <c r="C38" s="60" t="n">
        <v>35</v>
      </c>
      <c r="D38" s="64" t="n">
        <v>1104982</v>
      </c>
      <c r="E38" s="65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238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239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1200982</v>
      </c>
      <c r="E41" s="253" t="n">
        <f aca="false">E35+E38+E36+E39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238"/>
    </row>
    <row r="43" customFormat="false" ht="23.25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238"/>
    </row>
    <row r="44" customFormat="false" ht="21.2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4808</v>
      </c>
      <c r="E44" s="65"/>
    </row>
    <row r="45" customFormat="false" ht="22.7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1644517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1796676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251" t="s">
        <v>20</v>
      </c>
    </row>
    <row r="48" customFormat="false" ht="45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251" t="s">
        <v>20</v>
      </c>
    </row>
    <row r="49" customFormat="false" ht="54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0</v>
      </c>
      <c r="E49" s="238"/>
    </row>
    <row r="50" customFormat="false" ht="34.5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238"/>
    </row>
    <row r="51" customFormat="false" ht="54.7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238"/>
    </row>
    <row r="52" s="23" customFormat="true" ht="49.7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105241</v>
      </c>
      <c r="E52" s="65"/>
    </row>
    <row r="53" customFormat="false" ht="27.75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105241</v>
      </c>
      <c r="E53" s="116" t="n">
        <f aca="false">E49+E51+E52</f>
        <v>0</v>
      </c>
    </row>
    <row r="54" customFormat="false" ht="35.45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25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5601266</v>
      </c>
      <c r="E55" s="144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5507262</v>
      </c>
      <c r="E56" s="144"/>
    </row>
    <row r="57" customFormat="false" ht="53.45" hidden="false" customHeight="true" outlineLevel="0" collapsed="false">
      <c r="A57" s="63"/>
      <c r="B57" s="17" t="s">
        <v>84</v>
      </c>
      <c r="C57" s="60" t="n">
        <v>61</v>
      </c>
      <c r="D57" s="64" t="n">
        <v>3352</v>
      </c>
      <c r="E57" s="144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144"/>
    </row>
    <row r="59" customFormat="false" ht="125.45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175859</v>
      </c>
      <c r="E59" s="144"/>
    </row>
    <row r="60" customFormat="false" ht="45.75" hidden="false" customHeight="true" outlineLevel="0" collapsed="false">
      <c r="A60" s="63"/>
      <c r="B60" s="17" t="s">
        <v>88</v>
      </c>
      <c r="C60" s="60" t="n">
        <v>63</v>
      </c>
      <c r="D60" s="64" t="n">
        <v>175859</v>
      </c>
      <c r="E60" s="144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149652</v>
      </c>
      <c r="E61" s="144"/>
    </row>
    <row r="62" customFormat="false" ht="28.5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25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2056863</v>
      </c>
      <c r="E63" s="65"/>
    </row>
    <row r="64" customFormat="false" ht="33" hidden="false" customHeight="true" outlineLevel="0" collapsed="false">
      <c r="A64" s="63"/>
      <c r="B64" s="17" t="s">
        <v>93</v>
      </c>
      <c r="C64" s="60" t="n">
        <v>66</v>
      </c>
      <c r="D64" s="64" t="n">
        <v>1904442</v>
      </c>
      <c r="E64" s="65"/>
    </row>
    <row r="65" customFormat="false" ht="44.1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44.1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36.7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246762</v>
      </c>
      <c r="E67" s="65"/>
    </row>
    <row r="68" customFormat="false" ht="42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28.5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251" t="s">
        <v>20</v>
      </c>
    </row>
    <row r="70" customFormat="false" ht="28.5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238"/>
    </row>
    <row r="71" customFormat="false" ht="26.45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34.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8080750</v>
      </c>
      <c r="E72" s="116" t="n">
        <f aca="false">E55+E59+E63+E65+E66+E67+E68+E70+E71</f>
        <v>0</v>
      </c>
    </row>
    <row r="73" customFormat="false" ht="26.45" hidden="false" customHeight="tru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8185991</v>
      </c>
      <c r="E73" s="134" t="n">
        <f aca="false">E53+E72</f>
        <v>0</v>
      </c>
    </row>
    <row r="74" customFormat="false" ht="36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-6389315</v>
      </c>
      <c r="E74" s="181" t="n">
        <f aca="false">E46-E73</f>
        <v>0</v>
      </c>
    </row>
    <row r="75" customFormat="false" ht="27.75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251" t="s">
        <v>20</v>
      </c>
    </row>
    <row r="76" customFormat="false" ht="86.25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7342</v>
      </c>
      <c r="E76" s="65"/>
    </row>
    <row r="77" customFormat="false" ht="39.2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89714</v>
      </c>
      <c r="E77" s="65"/>
    </row>
    <row r="78" customFormat="false" ht="29.2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0</v>
      </c>
      <c r="E78" s="65"/>
    </row>
    <row r="79" customFormat="false" ht="25.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65"/>
    </row>
    <row r="80" customFormat="false" ht="27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6486371</v>
      </c>
      <c r="E80" s="65"/>
    </row>
    <row r="81" customFormat="false" ht="30.2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-6389315</v>
      </c>
      <c r="E81" s="181" t="n">
        <f aca="false">E76+E77-E78+E79-E80</f>
        <v>0</v>
      </c>
    </row>
    <row r="82" customFormat="false" ht="18.75" hidden="false" customHeight="true" outlineLevel="0" collapsed="false">
      <c r="A82" s="185"/>
      <c r="B82" s="186"/>
      <c r="C82" s="187"/>
      <c r="D82" s="188" t="n">
        <f aca="false">D74-D81</f>
        <v>0</v>
      </c>
      <c r="E82" s="256" t="n">
        <f aca="false">E74-E81</f>
        <v>0</v>
      </c>
    </row>
    <row r="83" customFormat="false" ht="18" hidden="false" customHeight="fals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false" outlineLevel="0" collapsed="false">
      <c r="A85" s="185"/>
      <c r="B85" s="190"/>
      <c r="C85" s="193"/>
      <c r="D85" s="194"/>
      <c r="E85" s="194"/>
    </row>
    <row r="86" customFormat="false" ht="18" hidden="false" customHeight="false" outlineLevel="0" collapsed="false">
      <c r="A86" s="185"/>
      <c r="B86" s="195"/>
      <c r="C86" s="196"/>
      <c r="D86" s="196"/>
      <c r="E86" s="257"/>
    </row>
    <row r="87" customFormat="false" ht="15.75" hidden="false" customHeight="false" outlineLevel="0" collapsed="false">
      <c r="A87" s="185"/>
      <c r="B87" s="195"/>
      <c r="C87" s="196"/>
      <c r="D87" s="196"/>
      <c r="E87" s="196"/>
    </row>
    <row r="88" customFormat="false" ht="15.75" hidden="false" customHeight="false" outlineLevel="0" collapsed="false">
      <c r="A88" s="185"/>
      <c r="B88" s="195"/>
      <c r="C88" s="196"/>
      <c r="D88" s="196"/>
      <c r="E88" s="196"/>
    </row>
    <row r="89" customFormat="false" ht="18" hidden="false" customHeight="false" outlineLevel="0" collapsed="false">
      <c r="A89" s="185"/>
      <c r="B89" s="195"/>
      <c r="C89" s="197"/>
      <c r="D89" s="196"/>
      <c r="E89" s="258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8" hidden="false" customHeight="false" outlineLevel="0" collapsed="false">
      <c r="A91" s="185"/>
      <c r="B91" s="186"/>
      <c r="C91" s="198"/>
      <c r="D91" s="194"/>
      <c r="E91" s="202"/>
    </row>
    <row r="92" customFormat="false" ht="18" hidden="false" customHeight="false" outlineLevel="0" collapsed="false">
      <c r="A92" s="185"/>
      <c r="B92" s="186"/>
      <c r="C92" s="198"/>
      <c r="D92" s="194"/>
      <c r="E92" s="202"/>
    </row>
    <row r="93" customFormat="false" ht="18" hidden="false" customHeight="false" outlineLevel="0" collapsed="false">
      <c r="A93" s="185"/>
      <c r="B93" s="186"/>
      <c r="C93" s="193"/>
      <c r="D93" s="194"/>
      <c r="E93" s="202"/>
    </row>
    <row r="94" customFormat="false" ht="18" hidden="false" customHeight="false" outlineLevel="0" collapsed="false">
      <c r="A94" s="185"/>
      <c r="B94" s="186"/>
      <c r="C94" s="193"/>
      <c r="D94" s="199"/>
      <c r="E94" s="202"/>
    </row>
    <row r="95" customFormat="false" ht="18" hidden="false" customHeight="false" outlineLevel="0" collapsed="false">
      <c r="A95" s="185"/>
      <c r="B95" s="186"/>
      <c r="C95" s="193"/>
      <c r="D95" s="194"/>
      <c r="E95" s="202"/>
    </row>
    <row r="96" customFormat="false" ht="18" hidden="false" customHeight="false" outlineLevel="0" collapsed="false">
      <c r="A96" s="185"/>
      <c r="B96" s="186"/>
      <c r="C96" s="193"/>
      <c r="D96" s="194"/>
      <c r="E96" s="202"/>
    </row>
    <row r="97" customFormat="false" ht="18" hidden="false" customHeight="false" outlineLevel="0" collapsed="false">
      <c r="A97" s="185"/>
      <c r="B97" s="186"/>
      <c r="C97" s="193"/>
      <c r="D97" s="201"/>
      <c r="E97" s="202"/>
    </row>
    <row r="98" customFormat="false" ht="18" hidden="false" customHeight="false" outlineLevel="0" collapsed="false">
      <c r="A98" s="185"/>
      <c r="B98" s="186"/>
      <c r="C98" s="193"/>
      <c r="D98" s="201"/>
      <c r="E98" s="202"/>
    </row>
    <row r="99" customFormat="false" ht="18" hidden="false" customHeight="false" outlineLevel="0" collapsed="false">
      <c r="A99" s="185"/>
      <c r="B99" s="186"/>
      <c r="C99" s="193"/>
      <c r="D99" s="194"/>
      <c r="E99" s="202"/>
    </row>
    <row r="100" customFormat="false" ht="18" hidden="false" customHeight="false" outlineLevel="0" collapsed="false">
      <c r="A100" s="185"/>
      <c r="B100" s="186"/>
      <c r="C100" s="193"/>
      <c r="D100" s="194"/>
      <c r="E100" s="202"/>
    </row>
    <row r="101" customFormat="false" ht="18" hidden="false" customHeight="false" outlineLevel="0" collapsed="false">
      <c r="A101" s="185"/>
      <c r="C101" s="187"/>
      <c r="E101" s="202"/>
    </row>
    <row r="102" customFormat="false" ht="18" hidden="false" customHeight="false" outlineLevel="0" collapsed="false">
      <c r="A102" s="185"/>
      <c r="B102" s="186"/>
      <c r="C102" s="187"/>
      <c r="E102" s="202"/>
    </row>
    <row r="103" customFormat="false" ht="18" hidden="false" customHeight="false" outlineLevel="0" collapsed="false">
      <c r="A103" s="185"/>
      <c r="B103" s="186"/>
      <c r="C103" s="187"/>
      <c r="E103" s="202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</row>
    <row r="145" customFormat="false" ht="18" hidden="false" customHeight="false" outlineLevel="0" collapsed="false">
      <c r="A145" s="185"/>
      <c r="B145" s="186"/>
      <c r="C145" s="187"/>
      <c r="D145" s="202"/>
    </row>
    <row r="146" customFormat="false" ht="18" hidden="false" customHeight="false" outlineLevel="0" collapsed="false">
      <c r="A146" s="185"/>
      <c r="B146" s="186"/>
      <c r="C146" s="187"/>
      <c r="D146" s="202"/>
    </row>
    <row r="147" customFormat="false" ht="18" hidden="false" customHeight="false" outlineLevel="0" collapsed="false">
      <c r="A147" s="185"/>
      <c r="B147" s="186"/>
      <c r="C147" s="187"/>
      <c r="D147" s="202"/>
    </row>
    <row r="148" customFormat="false" ht="18" hidden="false" customHeight="false" outlineLevel="0" collapsed="false">
      <c r="A148" s="185"/>
      <c r="B148" s="186"/>
      <c r="C148" s="187"/>
      <c r="D148" s="202"/>
    </row>
    <row r="149" customFormat="false" ht="18" hidden="false" customHeight="false" outlineLevel="0" collapsed="false">
      <c r="A149" s="185"/>
      <c r="B149" s="186"/>
      <c r="C149" s="187"/>
      <c r="D149" s="202"/>
    </row>
    <row r="150" customFormat="false" ht="18" hidden="false" customHeight="false" outlineLevel="0" collapsed="false">
      <c r="A150" s="185"/>
      <c r="B150" s="186"/>
      <c r="C150" s="187"/>
      <c r="D150" s="202"/>
    </row>
    <row r="151" customFormat="false" ht="18" hidden="false" customHeight="false" outlineLevel="0" collapsed="false">
      <c r="A151" s="185"/>
      <c r="B151" s="186"/>
      <c r="C151" s="187"/>
      <c r="D151" s="202"/>
    </row>
    <row r="152" customFormat="false" ht="18" hidden="false" customHeight="false" outlineLevel="0" collapsed="false">
      <c r="A152" s="185"/>
      <c r="B152" s="186"/>
      <c r="C152" s="187"/>
      <c r="D152" s="202"/>
    </row>
    <row r="153" customFormat="false" ht="18" hidden="false" customHeight="false" outlineLevel="0" collapsed="false">
      <c r="A153" s="185"/>
      <c r="B153" s="186"/>
      <c r="C153" s="187"/>
      <c r="D153" s="202"/>
    </row>
    <row r="154" customFormat="false" ht="18" hidden="false" customHeight="false" outlineLevel="0" collapsed="false">
      <c r="A154" s="185"/>
      <c r="B154" s="186"/>
      <c r="C154" s="187"/>
      <c r="D154" s="202"/>
    </row>
    <row r="155" customFormat="false" ht="18" hidden="false" customHeight="false" outlineLevel="0" collapsed="false">
      <c r="A155" s="185"/>
      <c r="B155" s="186"/>
      <c r="C155" s="187"/>
      <c r="D155" s="202"/>
    </row>
    <row r="156" customFormat="false" ht="18" hidden="false" customHeight="false" outlineLevel="0" collapsed="false">
      <c r="A156" s="185"/>
      <c r="B156" s="186"/>
      <c r="C156" s="187"/>
      <c r="D156" s="202"/>
    </row>
    <row r="157" customFormat="false" ht="18" hidden="false" customHeight="false" outlineLevel="0" collapsed="false">
      <c r="A157" s="185"/>
      <c r="B157" s="186"/>
      <c r="C157" s="187"/>
      <c r="D157" s="202"/>
    </row>
    <row r="158" customFormat="false" ht="18" hidden="false" customHeight="false" outlineLevel="0" collapsed="false">
      <c r="A158" s="185"/>
      <c r="B158" s="186"/>
      <c r="C158" s="187"/>
      <c r="D158" s="202"/>
    </row>
    <row r="159" customFormat="false" ht="18" hidden="false" customHeight="false" outlineLevel="0" collapsed="false">
      <c r="A159" s="185"/>
      <c r="B159" s="186"/>
      <c r="C159" s="187"/>
      <c r="D159" s="202"/>
    </row>
    <row r="160" customFormat="false" ht="18" hidden="false" customHeight="false" outlineLevel="0" collapsed="false">
      <c r="A160" s="185"/>
      <c r="B160" s="186"/>
      <c r="C160" s="187"/>
      <c r="D160" s="202"/>
    </row>
    <row r="161" customFormat="false" ht="18" hidden="false" customHeight="false" outlineLevel="0" collapsed="false">
      <c r="A161" s="185"/>
      <c r="B161" s="186"/>
      <c r="C161" s="187"/>
      <c r="D161" s="202"/>
    </row>
    <row r="162" customFormat="false" ht="18" hidden="false" customHeight="false" outlineLevel="0" collapsed="false">
      <c r="A162" s="185"/>
      <c r="B162" s="186"/>
      <c r="C162" s="187"/>
      <c r="D162" s="202"/>
    </row>
    <row r="163" customFormat="false" ht="18" hidden="false" customHeight="false" outlineLevel="0" collapsed="false">
      <c r="A163" s="185"/>
      <c r="B163" s="186"/>
      <c r="C163" s="187"/>
      <c r="D163" s="202"/>
    </row>
    <row r="164" customFormat="false" ht="18" hidden="false" customHeight="false" outlineLevel="0" collapsed="false">
      <c r="A164" s="185"/>
      <c r="B164" s="186"/>
      <c r="C164" s="187"/>
      <c r="D164" s="202"/>
    </row>
    <row r="165" customFormat="false" ht="18" hidden="false" customHeight="false" outlineLevel="0" collapsed="false">
      <c r="A165" s="185"/>
      <c r="B165" s="186"/>
      <c r="C165" s="187"/>
      <c r="D165" s="202"/>
    </row>
    <row r="166" customFormat="false" ht="18" hidden="false" customHeight="false" outlineLevel="0" collapsed="false">
      <c r="A166" s="185"/>
      <c r="B166" s="186"/>
      <c r="C166" s="187"/>
      <c r="D166" s="202"/>
    </row>
    <row r="167" customFormat="false" ht="18" hidden="false" customHeight="false" outlineLevel="0" collapsed="false">
      <c r="A167" s="185"/>
      <c r="B167" s="186"/>
      <c r="C167" s="187"/>
      <c r="D167" s="202"/>
    </row>
    <row r="168" customFormat="false" ht="18" hidden="false" customHeight="false" outlineLevel="0" collapsed="false">
      <c r="A168" s="185"/>
      <c r="B168" s="186"/>
      <c r="C168" s="187"/>
      <c r="D168" s="202"/>
    </row>
    <row r="169" customFormat="false" ht="18" hidden="false" customHeight="false" outlineLevel="0" collapsed="false">
      <c r="A169" s="185"/>
      <c r="B169" s="186"/>
      <c r="C169" s="187"/>
      <c r="D169" s="202"/>
    </row>
    <row r="170" customFormat="false" ht="18" hidden="false" customHeight="false" outlineLevel="0" collapsed="false">
      <c r="A170" s="185"/>
      <c r="B170" s="186"/>
      <c r="C170" s="187"/>
      <c r="D170" s="202"/>
    </row>
    <row r="171" customFormat="false" ht="18" hidden="false" customHeight="false" outlineLevel="0" collapsed="false">
      <c r="A171" s="185"/>
      <c r="B171" s="186"/>
      <c r="C171" s="187"/>
      <c r="D171" s="202"/>
    </row>
    <row r="172" customFormat="false" ht="18" hidden="false" customHeight="false" outlineLevel="0" collapsed="false">
      <c r="A172" s="185"/>
      <c r="B172" s="186"/>
      <c r="C172" s="187"/>
      <c r="D172" s="202"/>
    </row>
    <row r="173" customFormat="false" ht="18" hidden="false" customHeight="false" outlineLevel="0" collapsed="false">
      <c r="A173" s="185"/>
      <c r="B173" s="186"/>
      <c r="C173" s="187"/>
      <c r="D173" s="202"/>
    </row>
    <row r="174" customFormat="false" ht="18" hidden="false" customHeight="false" outlineLevel="0" collapsed="false">
      <c r="A174" s="185"/>
      <c r="B174" s="186"/>
      <c r="C174" s="187"/>
      <c r="D174" s="202"/>
    </row>
    <row r="175" customFormat="false" ht="18" hidden="false" customHeight="false" outlineLevel="0" collapsed="false">
      <c r="A175" s="185"/>
      <c r="B175" s="186"/>
      <c r="C175" s="187"/>
      <c r="D175" s="202"/>
    </row>
    <row r="176" customFormat="false" ht="18" hidden="false" customHeight="false" outlineLevel="0" collapsed="false">
      <c r="A176" s="185"/>
      <c r="B176" s="186"/>
      <c r="C176" s="187"/>
      <c r="D176" s="202"/>
    </row>
    <row r="177" customFormat="false" ht="18" hidden="false" customHeight="false" outlineLevel="0" collapsed="false">
      <c r="A177" s="185"/>
      <c r="B177" s="186"/>
      <c r="C177" s="187"/>
      <c r="D177" s="202"/>
    </row>
    <row r="178" customFormat="false" ht="18" hidden="false" customHeight="false" outlineLevel="0" collapsed="false">
      <c r="A178" s="185"/>
      <c r="B178" s="186"/>
      <c r="C178" s="187"/>
      <c r="D178" s="202"/>
    </row>
    <row r="179" customFormat="false" ht="18" hidden="false" customHeight="false" outlineLevel="0" collapsed="false">
      <c r="A179" s="185"/>
      <c r="B179" s="186"/>
      <c r="C179" s="187"/>
      <c r="D179" s="202"/>
    </row>
    <row r="180" customFormat="false" ht="18" hidden="false" customHeight="false" outlineLevel="0" collapsed="false">
      <c r="A180" s="185"/>
      <c r="B180" s="186"/>
      <c r="C180" s="187"/>
      <c r="D180" s="202"/>
    </row>
    <row r="181" customFormat="false" ht="18" hidden="false" customHeight="false" outlineLevel="0" collapsed="false">
      <c r="A181" s="185"/>
      <c r="B181" s="186"/>
      <c r="C181" s="187"/>
      <c r="D181" s="202"/>
    </row>
    <row r="182" customFormat="false" ht="18" hidden="false" customHeight="false" outlineLevel="0" collapsed="false">
      <c r="A182" s="185"/>
      <c r="B182" s="186"/>
      <c r="C182" s="187"/>
      <c r="D182" s="202"/>
    </row>
    <row r="183" customFormat="false" ht="18" hidden="false" customHeight="false" outlineLevel="0" collapsed="false">
      <c r="A183" s="185"/>
      <c r="B183" s="186"/>
      <c r="C183" s="187"/>
      <c r="D183" s="202"/>
    </row>
    <row r="184" customFormat="false" ht="18" hidden="false" customHeight="false" outlineLevel="0" collapsed="false">
      <c r="A184" s="185"/>
      <c r="B184" s="186"/>
      <c r="C184" s="187"/>
      <c r="D184" s="202"/>
    </row>
    <row r="185" customFormat="false" ht="18" hidden="false" customHeight="false" outlineLevel="0" collapsed="false">
      <c r="A185" s="185"/>
      <c r="B185" s="186"/>
      <c r="C185" s="187"/>
      <c r="D185" s="202"/>
    </row>
    <row r="186" customFormat="false" ht="18" hidden="false" customHeight="false" outlineLevel="0" collapsed="false">
      <c r="A186" s="185"/>
      <c r="B186" s="186"/>
      <c r="C186" s="187"/>
      <c r="D186" s="202"/>
    </row>
    <row r="187" customFormat="false" ht="18" hidden="false" customHeight="false" outlineLevel="0" collapsed="false">
      <c r="A187" s="185"/>
      <c r="B187" s="186"/>
      <c r="C187" s="187"/>
      <c r="D187" s="202"/>
    </row>
    <row r="188" customFormat="false" ht="18" hidden="false" customHeight="false" outlineLevel="0" collapsed="false">
      <c r="A188" s="185"/>
      <c r="B188" s="186"/>
      <c r="C188" s="187"/>
      <c r="D188" s="202"/>
    </row>
    <row r="189" customFormat="false" ht="18" hidden="false" customHeight="false" outlineLevel="0" collapsed="false">
      <c r="A189" s="185"/>
      <c r="B189" s="186"/>
      <c r="C189" s="187"/>
      <c r="D189" s="202"/>
    </row>
    <row r="190" customFormat="false" ht="18" hidden="false" customHeight="false" outlineLevel="0" collapsed="false">
      <c r="A190" s="185"/>
      <c r="B190" s="186"/>
      <c r="C190" s="187"/>
      <c r="D190" s="202"/>
    </row>
    <row r="191" customFormat="false" ht="18" hidden="false" customHeight="false" outlineLevel="0" collapsed="false">
      <c r="A191" s="185"/>
      <c r="B191" s="186"/>
      <c r="C191" s="187"/>
      <c r="D191" s="202"/>
    </row>
    <row r="192" customFormat="false" ht="18" hidden="false" customHeight="false" outlineLevel="0" collapsed="false">
      <c r="A192" s="185"/>
      <c r="B192" s="186"/>
      <c r="C192" s="187"/>
      <c r="D192" s="202"/>
    </row>
    <row r="193" customFormat="false" ht="18" hidden="false" customHeight="false" outlineLevel="0" collapsed="false">
      <c r="A193" s="185"/>
      <c r="B193" s="186"/>
      <c r="C193" s="187"/>
      <c r="D193" s="202"/>
    </row>
    <row r="194" customFormat="false" ht="18" hidden="false" customHeight="false" outlineLevel="0" collapsed="false">
      <c r="A194" s="185"/>
      <c r="B194" s="186"/>
      <c r="C194" s="187"/>
      <c r="D194" s="202"/>
    </row>
    <row r="195" customFormat="false" ht="18" hidden="false" customHeight="false" outlineLevel="0" collapsed="false">
      <c r="A195" s="185"/>
      <c r="B195" s="186"/>
      <c r="C195" s="187"/>
      <c r="D195" s="202"/>
    </row>
    <row r="196" customFormat="false" ht="18" hidden="false" customHeight="false" outlineLevel="0" collapsed="false">
      <c r="A196" s="185"/>
      <c r="B196" s="186"/>
      <c r="C196" s="187"/>
      <c r="D196" s="202"/>
    </row>
    <row r="197" customFormat="false" ht="18" hidden="false" customHeight="false" outlineLevel="0" collapsed="false">
      <c r="A197" s="185"/>
      <c r="B197" s="186"/>
      <c r="C197" s="187"/>
      <c r="D197" s="202"/>
    </row>
    <row r="198" customFormat="false" ht="18" hidden="false" customHeight="false" outlineLevel="0" collapsed="false">
      <c r="A198" s="185"/>
      <c r="B198" s="186"/>
      <c r="C198" s="187"/>
      <c r="D198" s="202"/>
    </row>
    <row r="199" customFormat="false" ht="18" hidden="false" customHeight="false" outlineLevel="0" collapsed="false">
      <c r="A199" s="185"/>
      <c r="B199" s="186"/>
      <c r="C199" s="187"/>
      <c r="D199" s="202"/>
    </row>
    <row r="200" customFormat="false" ht="18" hidden="false" customHeight="false" outlineLevel="0" collapsed="false">
      <c r="A200" s="185"/>
      <c r="B200" s="186"/>
      <c r="C200" s="187"/>
      <c r="D200" s="202"/>
    </row>
    <row r="201" customFormat="false" ht="18" hidden="false" customHeight="false" outlineLevel="0" collapsed="false">
      <c r="A201" s="185"/>
      <c r="B201" s="186"/>
      <c r="C201" s="187"/>
      <c r="D201" s="202"/>
    </row>
    <row r="202" customFormat="false" ht="18" hidden="false" customHeight="false" outlineLevel="0" collapsed="false">
      <c r="A202" s="185"/>
      <c r="B202" s="186"/>
      <c r="C202" s="187"/>
      <c r="D202" s="202"/>
    </row>
    <row r="203" customFormat="false" ht="18" hidden="false" customHeight="false" outlineLevel="0" collapsed="false">
      <c r="A203" s="185"/>
      <c r="B203" s="186"/>
      <c r="C203" s="187"/>
      <c r="D203" s="202"/>
    </row>
    <row r="204" customFormat="false" ht="18" hidden="false" customHeight="false" outlineLevel="0" collapsed="false">
      <c r="A204" s="185"/>
      <c r="B204" s="186"/>
      <c r="C204" s="187"/>
      <c r="D204" s="202"/>
    </row>
    <row r="205" customFormat="false" ht="18" hidden="false" customHeight="false" outlineLevel="0" collapsed="false">
      <c r="A205" s="185"/>
      <c r="B205" s="186"/>
      <c r="C205" s="187"/>
      <c r="D205" s="202"/>
    </row>
    <row r="206" customFormat="false" ht="18" hidden="false" customHeight="false" outlineLevel="0" collapsed="false">
      <c r="A206" s="185"/>
      <c r="B206" s="186"/>
      <c r="C206" s="187"/>
      <c r="D206" s="202"/>
    </row>
    <row r="207" customFormat="false" ht="18" hidden="false" customHeight="false" outlineLevel="0" collapsed="false">
      <c r="A207" s="185"/>
      <c r="B207" s="186"/>
      <c r="C207" s="187"/>
      <c r="D207" s="202"/>
    </row>
    <row r="208" customFormat="false" ht="18" hidden="false" customHeight="false" outlineLevel="0" collapsed="false">
      <c r="A208" s="185"/>
      <c r="B208" s="186"/>
      <c r="C208" s="187"/>
      <c r="D208" s="202"/>
    </row>
    <row r="209" customFormat="false" ht="18" hidden="false" customHeight="false" outlineLevel="0" collapsed="false">
      <c r="A209" s="185"/>
      <c r="B209" s="186"/>
      <c r="C209" s="187"/>
      <c r="D209" s="202"/>
    </row>
    <row r="210" customFormat="false" ht="18" hidden="false" customHeight="false" outlineLevel="0" collapsed="false">
      <c r="A210" s="185"/>
      <c r="B210" s="186"/>
      <c r="C210" s="187"/>
      <c r="D210" s="202"/>
    </row>
    <row r="211" customFormat="false" ht="18" hidden="false" customHeight="false" outlineLevel="0" collapsed="false">
      <c r="A211" s="185"/>
      <c r="B211" s="186"/>
      <c r="C211" s="187"/>
      <c r="D211" s="202"/>
    </row>
    <row r="212" customFormat="false" ht="18" hidden="false" customHeight="false" outlineLevel="0" collapsed="false">
      <c r="A212" s="185"/>
      <c r="B212" s="186"/>
      <c r="C212" s="187"/>
      <c r="D212" s="202"/>
    </row>
    <row r="213" customFormat="false" ht="18" hidden="false" customHeight="false" outlineLevel="0" collapsed="false">
      <c r="A213" s="185"/>
      <c r="B213" s="186"/>
      <c r="C213" s="187"/>
      <c r="D213" s="202"/>
    </row>
    <row r="214" customFormat="false" ht="18" hidden="false" customHeight="false" outlineLevel="0" collapsed="false">
      <c r="A214" s="185"/>
      <c r="B214" s="186"/>
      <c r="C214" s="187"/>
      <c r="D214" s="202"/>
    </row>
    <row r="215" customFormat="false" ht="18" hidden="false" customHeight="false" outlineLevel="0" collapsed="false">
      <c r="A215" s="185"/>
      <c r="B215" s="186"/>
      <c r="C215" s="187"/>
      <c r="D215" s="202"/>
    </row>
    <row r="216" customFormat="false" ht="18" hidden="false" customHeight="false" outlineLevel="0" collapsed="false">
      <c r="A216" s="185"/>
      <c r="B216" s="186"/>
      <c r="C216" s="187"/>
      <c r="D216" s="202"/>
    </row>
    <row r="217" customFormat="false" ht="18" hidden="false" customHeight="false" outlineLevel="0" collapsed="false">
      <c r="A217" s="185"/>
      <c r="B217" s="186"/>
      <c r="C217" s="187"/>
      <c r="D217" s="202"/>
    </row>
    <row r="218" customFormat="false" ht="18" hidden="false" customHeight="false" outlineLevel="0" collapsed="false">
      <c r="A218" s="185"/>
      <c r="B218" s="186"/>
      <c r="C218" s="187"/>
      <c r="D218" s="202"/>
    </row>
    <row r="219" customFormat="false" ht="18" hidden="false" customHeight="false" outlineLevel="0" collapsed="false">
      <c r="A219" s="185"/>
      <c r="B219" s="186"/>
      <c r="C219" s="187"/>
      <c r="D219" s="202"/>
    </row>
    <row r="220" customFormat="false" ht="18" hidden="false" customHeight="false" outlineLevel="0" collapsed="false">
      <c r="A220" s="185"/>
      <c r="B220" s="186"/>
      <c r="C220" s="187"/>
      <c r="D220" s="202"/>
    </row>
    <row r="221" customFormat="false" ht="18" hidden="false" customHeight="false" outlineLevel="0" collapsed="false">
      <c r="A221" s="185"/>
      <c r="B221" s="186"/>
      <c r="C221" s="187"/>
      <c r="D221" s="202"/>
    </row>
    <row r="222" customFormat="false" ht="18" hidden="false" customHeight="false" outlineLevel="0" collapsed="false">
      <c r="A222" s="185"/>
      <c r="B222" s="186"/>
      <c r="C222" s="187"/>
      <c r="D222" s="202"/>
    </row>
    <row r="223" customFormat="false" ht="18" hidden="false" customHeight="false" outlineLevel="0" collapsed="false">
      <c r="A223" s="185"/>
      <c r="B223" s="186"/>
      <c r="C223" s="187"/>
      <c r="D223" s="202"/>
    </row>
    <row r="224" customFormat="false" ht="18" hidden="false" customHeight="false" outlineLevel="0" collapsed="false">
      <c r="A224" s="185"/>
      <c r="B224" s="186"/>
      <c r="C224" s="187"/>
      <c r="D224" s="202"/>
    </row>
    <row r="225" customFormat="false" ht="18" hidden="false" customHeight="false" outlineLevel="0" collapsed="false">
      <c r="A225" s="185"/>
      <c r="B225" s="186"/>
      <c r="C225" s="187"/>
      <c r="D225" s="202"/>
    </row>
    <row r="226" customFormat="false" ht="18" hidden="false" customHeight="false" outlineLevel="0" collapsed="false">
      <c r="A226" s="185"/>
      <c r="B226" s="186"/>
      <c r="C226" s="187"/>
      <c r="D226" s="202"/>
    </row>
    <row r="227" customFormat="false" ht="18" hidden="false" customHeight="false" outlineLevel="0" collapsed="false">
      <c r="A227" s="185"/>
      <c r="B227" s="186"/>
      <c r="C227" s="187"/>
      <c r="D227" s="202"/>
    </row>
    <row r="228" customFormat="false" ht="18" hidden="false" customHeight="false" outlineLevel="0" collapsed="false">
      <c r="A228" s="185"/>
      <c r="B228" s="186"/>
      <c r="C228" s="187"/>
      <c r="D228" s="202"/>
    </row>
    <row r="229" customFormat="false" ht="18" hidden="false" customHeight="false" outlineLevel="0" collapsed="false">
      <c r="A229" s="185"/>
      <c r="B229" s="186"/>
      <c r="C229" s="187"/>
      <c r="D229" s="202"/>
    </row>
    <row r="230" customFormat="false" ht="18" hidden="false" customHeight="false" outlineLevel="0" collapsed="false">
      <c r="A230" s="185"/>
      <c r="B230" s="186"/>
      <c r="C230" s="187"/>
      <c r="D230" s="202"/>
    </row>
    <row r="231" customFormat="false" ht="18" hidden="false" customHeight="false" outlineLevel="0" collapsed="false">
      <c r="A231" s="185"/>
      <c r="B231" s="186"/>
      <c r="C231" s="187"/>
      <c r="D231" s="202"/>
    </row>
    <row r="232" customFormat="false" ht="18" hidden="false" customHeight="false" outlineLevel="0" collapsed="false">
      <c r="A232" s="185"/>
      <c r="B232" s="186"/>
      <c r="C232" s="187"/>
      <c r="D232" s="202"/>
    </row>
    <row r="233" customFormat="false" ht="18" hidden="false" customHeight="false" outlineLevel="0" collapsed="false">
      <c r="A233" s="185"/>
      <c r="B233" s="186"/>
      <c r="C233" s="187"/>
      <c r="D233" s="202"/>
    </row>
    <row r="234" customFormat="false" ht="18" hidden="false" customHeight="false" outlineLevel="0" collapsed="false">
      <c r="A234" s="185"/>
      <c r="B234" s="186"/>
      <c r="C234" s="187"/>
      <c r="D234" s="202"/>
    </row>
    <row r="235" customFormat="false" ht="18" hidden="false" customHeight="false" outlineLevel="0" collapsed="false">
      <c r="A235" s="185"/>
      <c r="B235" s="186"/>
      <c r="C235" s="187"/>
      <c r="D235" s="202"/>
    </row>
    <row r="236" customFormat="false" ht="18" hidden="false" customHeight="false" outlineLevel="0" collapsed="false">
      <c r="A236" s="185"/>
      <c r="B236" s="186"/>
      <c r="C236" s="187"/>
      <c r="D236" s="202"/>
    </row>
    <row r="237" customFormat="false" ht="18" hidden="false" customHeight="false" outlineLevel="0" collapsed="false">
      <c r="A237" s="185"/>
      <c r="B237" s="186"/>
      <c r="C237" s="187"/>
      <c r="D237" s="202"/>
    </row>
    <row r="238" customFormat="false" ht="18" hidden="false" customHeight="false" outlineLevel="0" collapsed="false">
      <c r="A238" s="185"/>
      <c r="B238" s="186"/>
      <c r="C238" s="187"/>
      <c r="D238" s="202"/>
    </row>
    <row r="239" customFormat="false" ht="18" hidden="false" customHeight="false" outlineLevel="0" collapsed="false">
      <c r="A239" s="185"/>
      <c r="B239" s="186"/>
      <c r="C239" s="187"/>
      <c r="D239" s="202"/>
    </row>
    <row r="240" customFormat="false" ht="18" hidden="false" customHeight="false" outlineLevel="0" collapsed="false">
      <c r="A240" s="185"/>
      <c r="B240" s="186"/>
      <c r="C240" s="187"/>
      <c r="D240" s="202"/>
    </row>
    <row r="241" customFormat="false" ht="18" hidden="false" customHeight="false" outlineLevel="0" collapsed="false">
      <c r="A241" s="185"/>
      <c r="B241" s="186"/>
      <c r="C241" s="187"/>
      <c r="D241" s="202"/>
    </row>
    <row r="242" customFormat="false" ht="18" hidden="false" customHeight="false" outlineLevel="0" collapsed="false">
      <c r="A242" s="185"/>
      <c r="B242" s="186"/>
      <c r="C242" s="187"/>
      <c r="D242" s="202"/>
    </row>
    <row r="243" customFormat="false" ht="18" hidden="false" customHeight="false" outlineLevel="0" collapsed="false">
      <c r="A243" s="185"/>
      <c r="B243" s="186"/>
      <c r="C243" s="187"/>
      <c r="D243" s="202"/>
    </row>
    <row r="244" customFormat="false" ht="18" hidden="false" customHeight="false" outlineLevel="0" collapsed="false">
      <c r="A244" s="185"/>
      <c r="B244" s="186"/>
      <c r="C244" s="187"/>
      <c r="D244" s="202"/>
    </row>
    <row r="245" customFormat="false" ht="18" hidden="false" customHeight="false" outlineLevel="0" collapsed="false">
      <c r="A245" s="185"/>
      <c r="B245" s="186"/>
      <c r="C245" s="187"/>
      <c r="D245" s="202"/>
    </row>
    <row r="246" customFormat="false" ht="18" hidden="false" customHeight="false" outlineLevel="0" collapsed="false">
      <c r="A246" s="185"/>
      <c r="B246" s="186"/>
      <c r="C246" s="187"/>
      <c r="D246" s="202"/>
    </row>
    <row r="247" customFormat="false" ht="18" hidden="false" customHeight="false" outlineLevel="0" collapsed="false">
      <c r="A247" s="185"/>
      <c r="B247" s="186"/>
      <c r="C247" s="187"/>
      <c r="D247" s="202"/>
    </row>
    <row r="248" customFormat="false" ht="18" hidden="false" customHeight="false" outlineLevel="0" collapsed="false">
      <c r="A248" s="185"/>
      <c r="B248" s="186"/>
      <c r="C248" s="187"/>
      <c r="D248" s="202"/>
    </row>
    <row r="249" customFormat="false" ht="18" hidden="false" customHeight="false" outlineLevel="0" collapsed="false">
      <c r="A249" s="185"/>
      <c r="B249" s="186"/>
      <c r="C249" s="187"/>
      <c r="D249" s="202"/>
    </row>
    <row r="250" customFormat="false" ht="18" hidden="false" customHeight="false" outlineLevel="0" collapsed="false">
      <c r="A250" s="185"/>
      <c r="B250" s="186"/>
      <c r="C250" s="187"/>
      <c r="D250" s="202"/>
    </row>
    <row r="251" customFormat="false" ht="18" hidden="false" customHeight="false" outlineLevel="0" collapsed="false">
      <c r="A251" s="185"/>
      <c r="B251" s="186"/>
      <c r="C251" s="187"/>
      <c r="D251" s="202"/>
    </row>
    <row r="252" customFormat="false" ht="18" hidden="false" customHeight="false" outlineLevel="0" collapsed="false">
      <c r="A252" s="185"/>
      <c r="B252" s="186"/>
      <c r="C252" s="187"/>
      <c r="D252" s="202"/>
    </row>
    <row r="253" customFormat="false" ht="18" hidden="false" customHeight="false" outlineLevel="0" collapsed="false">
      <c r="A253" s="185"/>
      <c r="B253" s="186"/>
      <c r="C253" s="187"/>
      <c r="D253" s="202"/>
    </row>
    <row r="254" customFormat="false" ht="18" hidden="false" customHeight="false" outlineLevel="0" collapsed="false">
      <c r="A254" s="185"/>
      <c r="B254" s="186"/>
      <c r="C254" s="187"/>
      <c r="D254" s="202"/>
    </row>
    <row r="255" customFormat="false" ht="18" hidden="false" customHeight="false" outlineLevel="0" collapsed="false">
      <c r="A255" s="185"/>
      <c r="B255" s="186"/>
      <c r="C255" s="187"/>
      <c r="D255" s="202"/>
    </row>
    <row r="256" customFormat="false" ht="18" hidden="false" customHeight="false" outlineLevel="0" collapsed="false">
      <c r="A256" s="185"/>
      <c r="B256" s="186"/>
      <c r="C256" s="187"/>
      <c r="D256" s="202"/>
    </row>
    <row r="257" customFormat="false" ht="18" hidden="false" customHeight="false" outlineLevel="0" collapsed="false">
      <c r="A257" s="185"/>
      <c r="B257" s="186"/>
      <c r="C257" s="187"/>
      <c r="D257" s="202"/>
    </row>
    <row r="258" customFormat="false" ht="18" hidden="false" customHeight="false" outlineLevel="0" collapsed="false">
      <c r="A258" s="185"/>
      <c r="B258" s="186"/>
      <c r="C258" s="187"/>
      <c r="D258" s="202"/>
    </row>
    <row r="259" customFormat="false" ht="18" hidden="false" customHeight="false" outlineLevel="0" collapsed="false">
      <c r="A259" s="185"/>
      <c r="B259" s="186"/>
      <c r="C259" s="187"/>
      <c r="D259" s="202"/>
    </row>
    <row r="260" customFormat="false" ht="18" hidden="false" customHeight="false" outlineLevel="0" collapsed="false">
      <c r="A260" s="185"/>
      <c r="B260" s="186"/>
      <c r="C260" s="187"/>
      <c r="D260" s="202"/>
    </row>
    <row r="261" customFormat="false" ht="18" hidden="false" customHeight="false" outlineLevel="0" collapsed="false">
      <c r="A261" s="185"/>
      <c r="B261" s="186"/>
      <c r="C261" s="187"/>
      <c r="D261" s="202"/>
    </row>
    <row r="262" customFormat="false" ht="18" hidden="false" customHeight="false" outlineLevel="0" collapsed="false">
      <c r="A262" s="185"/>
      <c r="B262" s="186"/>
      <c r="C262" s="187"/>
      <c r="D262" s="202"/>
    </row>
    <row r="263" customFormat="false" ht="18" hidden="false" customHeight="false" outlineLevel="0" collapsed="false">
      <c r="A263" s="185"/>
      <c r="B263" s="186"/>
      <c r="C263" s="187"/>
      <c r="D263" s="202"/>
    </row>
    <row r="264" customFormat="false" ht="18" hidden="false" customHeight="false" outlineLevel="0" collapsed="false">
      <c r="A264" s="185"/>
      <c r="B264" s="186"/>
      <c r="C264" s="187"/>
      <c r="D264" s="202"/>
    </row>
    <row r="265" customFormat="false" ht="18" hidden="false" customHeight="false" outlineLevel="0" collapsed="false">
      <c r="A265" s="185"/>
      <c r="B265" s="186"/>
      <c r="C265" s="187"/>
      <c r="D265" s="202"/>
    </row>
    <row r="266" customFormat="false" ht="18" hidden="false" customHeight="false" outlineLevel="0" collapsed="false">
      <c r="A266" s="185"/>
      <c r="B266" s="186"/>
      <c r="C266" s="187"/>
      <c r="D266" s="202"/>
    </row>
    <row r="267" customFormat="false" ht="18" hidden="false" customHeight="false" outlineLevel="0" collapsed="false">
      <c r="A267" s="185"/>
      <c r="B267" s="186"/>
      <c r="C267" s="187"/>
      <c r="D267" s="202"/>
    </row>
    <row r="268" customFormat="false" ht="18" hidden="false" customHeight="false" outlineLevel="0" collapsed="false">
      <c r="A268" s="185"/>
      <c r="B268" s="186"/>
      <c r="C268" s="187"/>
      <c r="D268" s="202"/>
    </row>
    <row r="269" customFormat="false" ht="18" hidden="false" customHeight="false" outlineLevel="0" collapsed="false">
      <c r="A269" s="185"/>
      <c r="B269" s="186"/>
      <c r="C269" s="187"/>
      <c r="D269" s="202"/>
    </row>
    <row r="270" customFormat="false" ht="18" hidden="false" customHeight="false" outlineLevel="0" collapsed="false">
      <c r="A270" s="185"/>
      <c r="B270" s="186"/>
      <c r="C270" s="187"/>
      <c r="D270" s="202"/>
    </row>
    <row r="271" customFormat="false" ht="18" hidden="false" customHeight="false" outlineLevel="0" collapsed="false">
      <c r="A271" s="185"/>
      <c r="B271" s="186"/>
      <c r="C271" s="187"/>
      <c r="D271" s="202"/>
    </row>
    <row r="272" customFormat="false" ht="18" hidden="false" customHeight="false" outlineLevel="0" collapsed="false">
      <c r="A272" s="185"/>
      <c r="B272" s="186"/>
      <c r="C272" s="187"/>
      <c r="D272" s="202"/>
    </row>
    <row r="273" customFormat="false" ht="18" hidden="false" customHeight="false" outlineLevel="0" collapsed="false">
      <c r="A273" s="185"/>
      <c r="B273" s="186"/>
      <c r="C273" s="187"/>
      <c r="D273" s="202"/>
    </row>
    <row r="274" customFormat="false" ht="18" hidden="false" customHeight="false" outlineLevel="0" collapsed="false">
      <c r="A274" s="185"/>
      <c r="B274" s="186"/>
      <c r="C274" s="187"/>
      <c r="D274" s="202"/>
    </row>
    <row r="275" customFormat="false" ht="18" hidden="false" customHeight="false" outlineLevel="0" collapsed="false">
      <c r="A275" s="185"/>
      <c r="B275" s="186"/>
      <c r="C275" s="187"/>
      <c r="D275" s="202"/>
    </row>
    <row r="276" customFormat="false" ht="18" hidden="false" customHeight="false" outlineLevel="0" collapsed="false">
      <c r="A276" s="185"/>
      <c r="B276" s="186"/>
      <c r="C276" s="187"/>
      <c r="D276" s="202"/>
    </row>
    <row r="277" customFormat="false" ht="18" hidden="false" customHeight="false" outlineLevel="0" collapsed="false">
      <c r="A277" s="185"/>
      <c r="B277" s="186"/>
      <c r="C277" s="187"/>
      <c r="D277" s="202"/>
    </row>
    <row r="278" customFormat="false" ht="18" hidden="false" customHeight="false" outlineLevel="0" collapsed="false">
      <c r="A278" s="185"/>
      <c r="B278" s="186"/>
      <c r="C278" s="187"/>
      <c r="D278" s="202"/>
    </row>
    <row r="279" customFormat="false" ht="18" hidden="false" customHeight="false" outlineLevel="0" collapsed="false">
      <c r="B279" s="186"/>
      <c r="D279" s="202"/>
    </row>
    <row r="280" customFormat="false" ht="18" hidden="false" customHeight="false" outlineLevel="0" collapsed="false">
      <c r="B280" s="186"/>
      <c r="D280" s="202"/>
    </row>
    <row r="281" customFormat="false" ht="18" hidden="false" customHeight="false" outlineLevel="0" collapsed="false">
      <c r="D281" s="202"/>
    </row>
    <row r="282" customFormat="false" ht="18" hidden="false" customHeight="false" outlineLevel="0" collapsed="false">
      <c r="D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84" activeCellId="0" sqref="B84:E94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63.57"/>
    <col collapsed="false" customWidth="true" hidden="false" outlineLevel="0" max="3" min="3" style="0" width="9.58"/>
    <col collapsed="false" customWidth="true" hidden="false" outlineLevel="0" max="4" min="4" style="46" width="21.43"/>
    <col collapsed="false" customWidth="true" hidden="false" outlineLevel="0" max="5" min="5" style="46" width="20.42"/>
  </cols>
  <sheetData>
    <row r="1" customFormat="false" ht="18" hidden="false" customHeight="false" outlineLevel="0" collapsed="false">
      <c r="B1" s="50" t="s">
        <v>144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38.25" hidden="false" customHeight="fals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7.45" hidden="false" customHeight="tru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18" hidden="false" customHeight="fals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18" hidden="false" customHeight="fals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62.2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3920901</v>
      </c>
      <c r="E11" s="65" t="n">
        <v>38716117</v>
      </c>
    </row>
    <row r="12" customFormat="false" ht="45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4494457</v>
      </c>
      <c r="E12" s="65" t="n">
        <v>15915755</v>
      </c>
    </row>
    <row r="13" customFormat="false" ht="33.75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6046</v>
      </c>
      <c r="E13" s="65" t="n">
        <v>0</v>
      </c>
    </row>
    <row r="14" customFormat="false" ht="33.7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63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6344</v>
      </c>
      <c r="E15" s="65" t="n">
        <v>6344</v>
      </c>
    </row>
    <row r="16" customFormat="false" ht="35.4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 t="n">
        <v>0</v>
      </c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0</v>
      </c>
      <c r="E17" s="65" t="n">
        <v>0</v>
      </c>
    </row>
    <row r="18" customFormat="false" ht="27.75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65" t="n">
        <v>0</v>
      </c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8427748</v>
      </c>
      <c r="E19" s="80" t="n">
        <f aca="false">E11+E12+E13+E14+E15+E17</f>
        <v>54638216</v>
      </c>
    </row>
    <row r="20" customFormat="false" ht="21.2" hidden="false" customHeight="tru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71.45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10580933</v>
      </c>
      <c r="E21" s="65" t="n">
        <v>12173583</v>
      </c>
    </row>
    <row r="22" customFormat="false" ht="33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 t="s">
        <v>20</v>
      </c>
    </row>
    <row r="23" customFormat="false" ht="114" hidden="false" customHeight="true" outlineLevel="0" collapsed="false">
      <c r="A23" s="63"/>
      <c r="B23" s="13" t="s">
        <v>44</v>
      </c>
      <c r="C23" s="60" t="n">
        <v>21</v>
      </c>
      <c r="D23" s="64" t="n">
        <v>5448947</v>
      </c>
      <c r="E23" s="65" t="n">
        <v>2722821</v>
      </c>
    </row>
    <row r="24" customFormat="false" ht="46.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65" t="n">
        <v>0</v>
      </c>
    </row>
    <row r="25" customFormat="false" ht="40.7" hidden="false" customHeight="true" outlineLevel="0" collapsed="false">
      <c r="A25" s="63"/>
      <c r="B25" s="13" t="s">
        <v>47</v>
      </c>
      <c r="C25" s="60" t="n">
        <v>22</v>
      </c>
      <c r="D25" s="64" t="n">
        <v>65532</v>
      </c>
      <c r="E25" s="65" t="n">
        <v>25886</v>
      </c>
    </row>
    <row r="26" customFormat="false" ht="25.5" hidden="false" customHeight="true" outlineLevel="0" collapsed="false">
      <c r="A26" s="63"/>
      <c r="B26" s="17" t="s">
        <v>48</v>
      </c>
      <c r="C26" s="147" t="s">
        <v>49</v>
      </c>
      <c r="D26" s="64" t="n">
        <v>26494</v>
      </c>
      <c r="E26" s="65" t="n">
        <v>2453</v>
      </c>
    </row>
    <row r="27" customFormat="false" ht="84.2" hidden="false" customHeight="true" outlineLevel="0" collapsed="false">
      <c r="A27" s="63"/>
      <c r="B27" s="13" t="s">
        <v>50</v>
      </c>
      <c r="C27" s="60" t="n">
        <v>23</v>
      </c>
      <c r="D27" s="64" t="n">
        <v>0</v>
      </c>
      <c r="E27" s="65" t="n">
        <v>0</v>
      </c>
    </row>
    <row r="28" customFormat="false" ht="40.7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 t="n">
        <v>0</v>
      </c>
    </row>
    <row r="29" customFormat="false" ht="81" hidden="false" customHeight="true" outlineLevel="0" collapsed="false">
      <c r="A29" s="63"/>
      <c r="B29" s="13" t="s">
        <v>52</v>
      </c>
      <c r="C29" s="60" t="n">
        <v>25</v>
      </c>
      <c r="D29" s="64" t="n">
        <v>575780</v>
      </c>
      <c r="E29" s="65" t="n">
        <v>21972428</v>
      </c>
    </row>
    <row r="30" customFormat="false" ht="48.2" hidden="false" customHeight="true" outlineLevel="0" collapsed="false">
      <c r="A30" s="63"/>
      <c r="B30" s="17" t="s">
        <v>53</v>
      </c>
      <c r="C30" s="60" t="n">
        <v>26</v>
      </c>
      <c r="D30" s="64" t="n">
        <v>575780</v>
      </c>
      <c r="E30" s="65" t="n">
        <v>21972428</v>
      </c>
    </row>
    <row r="31" customFormat="false" ht="59.2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65" t="n">
        <v>0</v>
      </c>
    </row>
    <row r="32" customFormat="false" ht="23.25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6024727</v>
      </c>
      <c r="E32" s="117" t="n">
        <f aca="false">E23+E27+E29+E31</f>
        <v>24695249</v>
      </c>
    </row>
    <row r="33" customFormat="false" ht="21.2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18.75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107.45" hidden="false" customHeight="true" outlineLevel="0" collapsed="false">
      <c r="A35" s="63"/>
      <c r="B35" s="21" t="s">
        <v>58</v>
      </c>
      <c r="C35" s="60" t="n">
        <v>33</v>
      </c>
      <c r="D35" s="64" t="n">
        <v>4639697</v>
      </c>
      <c r="E35" s="65" t="n">
        <v>5550632</v>
      </c>
    </row>
    <row r="36" customFormat="false" ht="44.45" hidden="false" customHeight="true" outlineLevel="0" collapsed="false">
      <c r="A36" s="63"/>
      <c r="B36" s="22" t="s">
        <v>59</v>
      </c>
      <c r="C36" s="60" t="s">
        <v>60</v>
      </c>
      <c r="D36" s="64" t="n">
        <v>57700</v>
      </c>
      <c r="E36" s="65" t="n">
        <v>121900</v>
      </c>
    </row>
    <row r="37" customFormat="false" ht="19.5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90"/>
    </row>
    <row r="38" customFormat="false" ht="84" hidden="false" customHeight="true" outlineLevel="0" collapsed="false">
      <c r="A38" s="63"/>
      <c r="B38" s="13" t="s">
        <v>62</v>
      </c>
      <c r="C38" s="60" t="n">
        <v>35</v>
      </c>
      <c r="D38" s="64" t="n">
        <v>489644</v>
      </c>
      <c r="E38" s="65" t="n">
        <v>980291</v>
      </c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5187041</v>
      </c>
      <c r="E41" s="116" t="n">
        <f aca="false">E35+E38+E36+E39</f>
        <v>6652823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 t="n">
        <v>0</v>
      </c>
    </row>
    <row r="43" customFormat="false" ht="28.5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 t="n">
        <v>0</v>
      </c>
    </row>
    <row r="44" customFormat="false" ht="19.5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42547</v>
      </c>
      <c r="E44" s="65" t="n">
        <v>27646</v>
      </c>
    </row>
    <row r="45" customFormat="false" ht="30" hidden="false" customHeight="fals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21835248</v>
      </c>
      <c r="E45" s="80" t="n">
        <f aca="false">E21+E32+E33+E41+E42+E44+E43</f>
        <v>43549301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30262996</v>
      </c>
      <c r="E46" s="134" t="n">
        <f aca="false">E19+E45</f>
        <v>98187517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30" hidden="false" customHeight="fals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54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0</v>
      </c>
      <c r="E49" s="65" t="n">
        <v>0</v>
      </c>
    </row>
    <row r="50" customFormat="false" ht="34.5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 t="n">
        <v>0</v>
      </c>
    </row>
    <row r="51" customFormat="false" ht="54.7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 t="n">
        <v>0</v>
      </c>
    </row>
    <row r="52" s="23" customFormat="true" ht="21.75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12894138</v>
      </c>
      <c r="E52" s="65" t="n">
        <v>8785238</v>
      </c>
    </row>
    <row r="53" customFormat="false" ht="22.7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12894138</v>
      </c>
      <c r="E53" s="116" t="n">
        <f aca="false">E49+E51+E52</f>
        <v>8785238</v>
      </c>
    </row>
    <row r="54" customFormat="false" ht="30" hidden="false" customHeight="fals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173429819</v>
      </c>
      <c r="E55" s="144" t="n">
        <v>219842398</v>
      </c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167380516</v>
      </c>
      <c r="E56" s="144" t="n">
        <v>214338263</v>
      </c>
    </row>
    <row r="57" customFormat="false" ht="45" hidden="false" customHeight="true" outlineLevel="0" collapsed="false">
      <c r="A57" s="63"/>
      <c r="B57" s="17" t="s">
        <v>84</v>
      </c>
      <c r="C57" s="60" t="n">
        <v>61</v>
      </c>
      <c r="D57" s="64" t="n">
        <v>1544552</v>
      </c>
      <c r="E57" s="144" t="n">
        <v>364027</v>
      </c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144" t="n">
        <v>0</v>
      </c>
    </row>
    <row r="59" customFormat="false" ht="99.2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5019763</v>
      </c>
      <c r="E59" s="144" t="n">
        <v>5197437</v>
      </c>
    </row>
    <row r="60" customFormat="false" ht="33.75" hidden="false" customHeight="true" outlineLevel="0" collapsed="false">
      <c r="A60" s="63"/>
      <c r="B60" s="17" t="s">
        <v>88</v>
      </c>
      <c r="C60" s="60" t="n">
        <v>63</v>
      </c>
      <c r="D60" s="64" t="n">
        <v>4747933</v>
      </c>
      <c r="E60" s="215" t="n">
        <v>4646699</v>
      </c>
    </row>
    <row r="61" customFormat="false" ht="43.5" hidden="false" customHeight="true" outlineLevel="0" collapsed="false">
      <c r="A61" s="63"/>
      <c r="B61" s="17" t="s">
        <v>89</v>
      </c>
      <c r="C61" s="147" t="s">
        <v>90</v>
      </c>
      <c r="D61" s="64" t="n">
        <v>3907537</v>
      </c>
      <c r="E61" s="144" t="n">
        <v>3828662</v>
      </c>
    </row>
    <row r="62" customFormat="false" ht="44.45" hidden="false" customHeight="true" outlineLevel="0" collapsed="false">
      <c r="A62" s="63"/>
      <c r="B62" s="17" t="s">
        <v>91</v>
      </c>
      <c r="C62" s="60" t="n">
        <v>64</v>
      </c>
      <c r="D62" s="64" t="n">
        <v>271830</v>
      </c>
      <c r="E62" s="65" t="n">
        <v>550738</v>
      </c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1180055</v>
      </c>
      <c r="E63" s="65" t="n">
        <v>22038662</v>
      </c>
    </row>
    <row r="64" customFormat="false" ht="37.5" hidden="false" customHeight="true" outlineLevel="0" collapsed="false">
      <c r="A64" s="63"/>
      <c r="B64" s="17" t="s">
        <v>93</v>
      </c>
      <c r="C64" s="60" t="n">
        <v>66</v>
      </c>
      <c r="D64" s="64" t="n">
        <v>876105</v>
      </c>
      <c r="E64" s="65" t="n">
        <v>139253</v>
      </c>
    </row>
    <row r="65" customFormat="false" ht="48.2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54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56.2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6642630</v>
      </c>
      <c r="E67" s="65" t="n">
        <v>6565801</v>
      </c>
    </row>
    <row r="68" customFormat="false" ht="42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18" hidden="false" customHeight="fals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20.25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43.5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 t="n">
        <v>9624</v>
      </c>
    </row>
    <row r="72" customFormat="false" ht="34.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186272267</v>
      </c>
      <c r="E72" s="116" t="n">
        <f aca="false">E55+E59+E63+E65+E66+E67+E68+E70+E71</f>
        <v>253653922</v>
      </c>
    </row>
    <row r="73" customFormat="false" ht="18" hidden="false" customHeight="tru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199166405</v>
      </c>
      <c r="E73" s="134" t="n">
        <f aca="false">E53+E72</f>
        <v>262439160</v>
      </c>
    </row>
    <row r="74" customFormat="false" ht="33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-168903409</v>
      </c>
      <c r="E74" s="181" t="n">
        <f aca="false">E46-E73</f>
        <v>-164251643</v>
      </c>
    </row>
    <row r="75" customFormat="false" ht="22.7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42.75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0</v>
      </c>
      <c r="E76" s="65"/>
    </row>
    <row r="77" customFormat="false" ht="21.2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0</v>
      </c>
      <c r="E77" s="65"/>
    </row>
    <row r="78" customFormat="false" ht="23.2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7626531</v>
      </c>
      <c r="E78" s="65" t="n">
        <v>5628144</v>
      </c>
    </row>
    <row r="79" customFormat="false" ht="25.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65"/>
    </row>
    <row r="80" customFormat="false" ht="33.55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161276878</v>
      </c>
      <c r="E80" s="65" t="n">
        <v>158623499</v>
      </c>
    </row>
    <row r="81" customFormat="false" ht="42.9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-168903409</v>
      </c>
      <c r="E81" s="181" t="n">
        <f aca="false">E76+E77-E78+E79-E80</f>
        <v>-164251643</v>
      </c>
    </row>
    <row r="82" customFormat="false" ht="18" hidden="false" customHeight="fals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18" hidden="false" customHeight="fals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/>
      <c r="C84" s="187"/>
      <c r="D84" s="191"/>
      <c r="E84" s="259"/>
    </row>
    <row r="85" customFormat="false" ht="15" hidden="false" customHeight="false" outlineLevel="0" collapsed="false">
      <c r="A85" s="185"/>
      <c r="B85" s="260"/>
      <c r="C85" s="193"/>
      <c r="D85" s="194"/>
      <c r="E85" s="261"/>
    </row>
    <row r="86" customFormat="false" ht="15" hidden="false" customHeight="false" outlineLevel="0" collapsed="false">
      <c r="A86" s="185"/>
      <c r="B86" s="195"/>
      <c r="C86" s="196"/>
      <c r="D86" s="196"/>
      <c r="E86" s="196"/>
    </row>
    <row r="87" customFormat="false" ht="15" hidden="false" customHeight="false" outlineLevel="0" collapsed="false">
      <c r="A87" s="185"/>
      <c r="B87" s="195"/>
      <c r="C87" s="196"/>
      <c r="D87" s="196"/>
      <c r="E87" s="196"/>
    </row>
    <row r="88" customFormat="false" ht="15" hidden="false" customHeight="false" outlineLevel="0" collapsed="false">
      <c r="A88" s="185"/>
      <c r="B88" s="195"/>
      <c r="C88" s="196"/>
      <c r="D88" s="196"/>
      <c r="E88" s="196"/>
    </row>
    <row r="89" customFormat="false" ht="15" hidden="false" customHeight="false" outlineLevel="0" collapsed="false">
      <c r="A89" s="185"/>
      <c r="B89" s="195"/>
      <c r="C89" s="197"/>
      <c r="D89" s="196"/>
      <c r="E89" s="196"/>
    </row>
    <row r="90" customFormat="false" ht="15" hidden="false" customHeight="false" outlineLevel="0" collapsed="false">
      <c r="A90" s="185"/>
      <c r="B90" s="186"/>
      <c r="C90" s="198"/>
      <c r="D90" s="194"/>
      <c r="E90" s="261"/>
    </row>
    <row r="91" customFormat="false" ht="15" hidden="false" customHeight="false" outlineLevel="0" collapsed="false">
      <c r="A91" s="185"/>
      <c r="B91" s="186"/>
      <c r="C91" s="198"/>
      <c r="D91" s="194"/>
      <c r="E91" s="261"/>
    </row>
    <row r="92" customFormat="false" ht="15" hidden="false" customHeight="false" outlineLevel="0" collapsed="false">
      <c r="A92" s="185"/>
      <c r="B92" s="186"/>
      <c r="C92" s="198"/>
      <c r="D92" s="194"/>
      <c r="E92" s="261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19" colorId="64" zoomScale="70" zoomScaleNormal="7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.58"/>
    <col collapsed="false" customWidth="true" hidden="false" outlineLevel="0" max="4" min="4" style="46" width="25"/>
    <col collapsed="false" customWidth="true" hidden="false" outlineLevel="0" max="5" min="5" style="46" width="29.29"/>
  </cols>
  <sheetData>
    <row r="1" customFormat="false" ht="18" hidden="false" customHeight="false" outlineLevel="0" collapsed="false">
      <c r="B1" s="50" t="s">
        <v>122</v>
      </c>
    </row>
    <row r="2" customFormat="false" ht="18" hidden="false" customHeight="false" outlineLevel="0" collapsed="false">
      <c r="B2" s="45" t="s">
        <v>1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6" customFormat="false" ht="23.25" hidden="false" customHeight="true" outlineLevel="0" collapsed="false"/>
    <row r="7" customFormat="false" ht="37.5" hidden="false" customHeight="tru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6.5" hidden="false" customHeight="tru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23.25" hidden="false" customHeight="tru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24.75" hidden="false" customHeight="tru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53.4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568227</v>
      </c>
      <c r="E11" s="65"/>
    </row>
    <row r="12" customFormat="false" ht="94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80163215</v>
      </c>
      <c r="E12" s="65"/>
    </row>
    <row r="13" customFormat="false" ht="109.5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1606143979</v>
      </c>
      <c r="E13" s="65"/>
    </row>
    <row r="14" customFormat="false" ht="29.2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156202</v>
      </c>
      <c r="E14" s="65"/>
    </row>
    <row r="15" customFormat="false" ht="63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1778</v>
      </c>
      <c r="E15" s="65"/>
    </row>
    <row r="16" customFormat="false" ht="35.4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7347486</v>
      </c>
      <c r="E17" s="65"/>
    </row>
    <row r="18" customFormat="false" ht="42.75" hidden="false" customHeight="true" outlineLevel="0" collapsed="false">
      <c r="A18" s="71"/>
      <c r="B18" s="17" t="s">
        <v>38</v>
      </c>
      <c r="C18" s="72" t="s">
        <v>39</v>
      </c>
      <c r="D18" s="64" t="n">
        <v>6135282</v>
      </c>
      <c r="E18" s="65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1694380887</v>
      </c>
      <c r="E19" s="80" t="n">
        <f aca="false">E11+E12+E13+E14+E15+E17</f>
        <v>0</v>
      </c>
    </row>
    <row r="20" customFormat="false" ht="23.25" hidden="false" customHeight="tru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87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157353869</v>
      </c>
      <c r="E21" s="65"/>
    </row>
    <row r="22" customFormat="false" ht="33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 t="n">
        <v>0</v>
      </c>
    </row>
    <row r="23" customFormat="false" ht="114" hidden="false" customHeight="true" outlineLevel="0" collapsed="false">
      <c r="A23" s="63"/>
      <c r="B23" s="13" t="s">
        <v>44</v>
      </c>
      <c r="C23" s="60" t="n">
        <v>21</v>
      </c>
      <c r="D23" s="64" t="n">
        <v>14035718</v>
      </c>
      <c r="E23" s="65"/>
    </row>
    <row r="24" customFormat="false" ht="46.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65"/>
    </row>
    <row r="25" customFormat="false" ht="40.7" hidden="false" customHeight="true" outlineLevel="0" collapsed="false">
      <c r="A25" s="63"/>
      <c r="B25" s="13" t="s">
        <v>47</v>
      </c>
      <c r="C25" s="60" t="n">
        <v>22</v>
      </c>
      <c r="D25" s="64" t="n">
        <v>10234774</v>
      </c>
      <c r="E25" s="65"/>
    </row>
    <row r="26" customFormat="false" ht="27.75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64.9" hidden="false" customHeight="true" outlineLevel="0" collapsed="false">
      <c r="A27" s="63"/>
      <c r="B27" s="13" t="s">
        <v>50</v>
      </c>
      <c r="C27" s="60" t="n">
        <v>23</v>
      </c>
      <c r="D27" s="64" t="n">
        <v>1189217</v>
      </c>
      <c r="E27" s="65"/>
    </row>
    <row r="28" customFormat="false" ht="38.25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40.9" hidden="false" customHeight="true" outlineLevel="0" collapsed="false">
      <c r="A29" s="63"/>
      <c r="B29" s="13" t="s">
        <v>52</v>
      </c>
      <c r="C29" s="60" t="n">
        <v>25</v>
      </c>
      <c r="D29" s="64" t="n">
        <v>14663345</v>
      </c>
      <c r="E29" s="65"/>
    </row>
    <row r="30" customFormat="false" ht="43.15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89.4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65"/>
    </row>
    <row r="32" customFormat="false" ht="21.75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29888280</v>
      </c>
      <c r="E32" s="117" t="n">
        <f aca="false">E23+E27+E29+E31</f>
        <v>0</v>
      </c>
    </row>
    <row r="33" customFormat="false" ht="19.5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19.5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107.45" hidden="false" customHeight="true" outlineLevel="0" collapsed="false">
      <c r="A35" s="63"/>
      <c r="B35" s="21" t="s">
        <v>58</v>
      </c>
      <c r="C35" s="60" t="n">
        <v>33</v>
      </c>
      <c r="D35" s="64" t="n">
        <v>90818610</v>
      </c>
      <c r="E35" s="65"/>
    </row>
    <row r="36" customFormat="false" ht="44.45" hidden="false" customHeight="true" outlineLevel="0" collapsed="false">
      <c r="A36" s="63"/>
      <c r="B36" s="22" t="s">
        <v>59</v>
      </c>
      <c r="C36" s="60" t="s">
        <v>60</v>
      </c>
      <c r="D36" s="64" t="n">
        <v>45945</v>
      </c>
      <c r="E36" s="65"/>
    </row>
    <row r="37" customFormat="false" ht="19.5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90"/>
    </row>
    <row r="38" customFormat="false" ht="48.6" hidden="false" customHeight="true" outlineLevel="0" collapsed="false">
      <c r="A38" s="63"/>
      <c r="B38" s="13" t="s">
        <v>62</v>
      </c>
      <c r="C38" s="60" t="n">
        <v>35</v>
      </c>
      <c r="D38" s="64" t="n">
        <v>1693050</v>
      </c>
      <c r="E38" s="65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92557605</v>
      </c>
      <c r="E41" s="116" t="n">
        <f aca="false">E35+E38+E36+E39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23.25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19.5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263415</v>
      </c>
      <c r="E44" s="65"/>
    </row>
    <row r="45" customFormat="false" ht="22.7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280063169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1974444056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27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32.25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605744</v>
      </c>
      <c r="E49" s="65"/>
    </row>
    <row r="50" customFormat="false" ht="32.25" hidden="false" customHeight="true" outlineLevel="0" collapsed="false">
      <c r="A50" s="63"/>
      <c r="B50" s="17" t="s">
        <v>76</v>
      </c>
      <c r="C50" s="60" t="n">
        <v>53</v>
      </c>
      <c r="D50" s="64" t="n">
        <v>132761</v>
      </c>
      <c r="E50" s="65"/>
    </row>
    <row r="51" customFormat="false" ht="116.4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12198</v>
      </c>
      <c r="E51" s="65"/>
    </row>
    <row r="52" s="23" customFormat="true" ht="32.25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9671798</v>
      </c>
      <c r="E52" s="65"/>
    </row>
    <row r="53" customFormat="false" ht="32.25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10289740</v>
      </c>
      <c r="E53" s="116" t="n">
        <f aca="false">E49+E51+E52</f>
        <v>0</v>
      </c>
    </row>
    <row r="54" customFormat="false" ht="32.25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27656507</v>
      </c>
      <c r="E55" s="262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0</v>
      </c>
      <c r="E56" s="144"/>
    </row>
    <row r="57" customFormat="false" ht="45" hidden="false" customHeight="true" outlineLevel="0" collapsed="false">
      <c r="A57" s="63"/>
      <c r="B57" s="17" t="s">
        <v>84</v>
      </c>
      <c r="C57" s="60" t="n">
        <v>61</v>
      </c>
      <c r="D57" s="64" t="n">
        <v>7766745</v>
      </c>
      <c r="E57" s="144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1314371</v>
      </c>
      <c r="E58" s="144"/>
    </row>
    <row r="59" customFormat="false" ht="125.45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37013073</v>
      </c>
      <c r="E59" s="144"/>
    </row>
    <row r="60" customFormat="false" ht="27" hidden="false" customHeight="true" outlineLevel="0" collapsed="false">
      <c r="A60" s="63"/>
      <c r="B60" s="17" t="s">
        <v>88</v>
      </c>
      <c r="C60" s="60" t="n">
        <v>63</v>
      </c>
      <c r="D60" s="64" t="n">
        <v>37013073</v>
      </c>
      <c r="E60" s="144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29246126</v>
      </c>
      <c r="E61" s="144"/>
    </row>
    <row r="62" customFormat="false" ht="39.75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17627516</v>
      </c>
      <c r="E63" s="65"/>
    </row>
    <row r="64" customFormat="false" ht="33" hidden="false" customHeight="true" outlineLevel="0" collapsed="false">
      <c r="A64" s="63"/>
      <c r="B64" s="17" t="s">
        <v>93</v>
      </c>
      <c r="C64" s="60" t="n">
        <v>66</v>
      </c>
      <c r="D64" s="64" t="n">
        <v>3978372</v>
      </c>
      <c r="E64" s="65"/>
    </row>
    <row r="65" customFormat="false" ht="45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106.7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16988</v>
      </c>
      <c r="E66" s="65"/>
    </row>
    <row r="67" customFormat="false" ht="42.7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56671395</v>
      </c>
      <c r="E67" s="65"/>
    </row>
    <row r="68" customFormat="false" ht="42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24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61"/>
    </row>
    <row r="70" customFormat="false" ht="24.75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 t="n">
        <v>49114</v>
      </c>
      <c r="E70" s="65"/>
    </row>
    <row r="71" customFormat="false" ht="41.25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34.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139034593</v>
      </c>
      <c r="E72" s="116" t="n">
        <f aca="false">E55+E59+E63+E65+E66+E67+E68+E70+E71</f>
        <v>0</v>
      </c>
    </row>
    <row r="73" customFormat="false" ht="30.2" hidden="false" customHeight="tru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149324333</v>
      </c>
      <c r="E73" s="134" t="n">
        <f aca="false">E53+E72</f>
        <v>0</v>
      </c>
    </row>
    <row r="74" customFormat="false" ht="47.25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1825119723</v>
      </c>
      <c r="E74" s="181" t="n">
        <f aca="false">E46-E73</f>
        <v>0</v>
      </c>
    </row>
    <row r="75" customFormat="false" ht="22.7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30.2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1611950565</v>
      </c>
      <c r="E76" s="65"/>
    </row>
    <row r="77" customFormat="false" ht="31.7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226921006</v>
      </c>
      <c r="E77" s="247"/>
    </row>
    <row r="78" customFormat="false" ht="29.2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0</v>
      </c>
      <c r="E78" s="65"/>
    </row>
    <row r="79" customFormat="false" ht="25.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65"/>
    </row>
    <row r="80" customFormat="false" ht="24.75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13751848</v>
      </c>
      <c r="E80" s="65"/>
    </row>
    <row r="81" customFormat="false" ht="25.5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1825119723</v>
      </c>
      <c r="E81" s="181" t="n">
        <f aca="false">E76+E77-E78+E79-E80</f>
        <v>0</v>
      </c>
    </row>
    <row r="82" customFormat="false" ht="15" hidden="false" customHeight="tru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15" hidden="false" customHeight="tru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true" outlineLevel="0" collapsed="false">
      <c r="A85" s="185"/>
      <c r="B85" s="190"/>
      <c r="C85" s="193"/>
      <c r="D85" s="194"/>
      <c r="E85" s="194"/>
    </row>
    <row r="86" customFormat="false" ht="15" hidden="false" customHeight="true" outlineLevel="0" collapsed="false">
      <c r="A86" s="185"/>
      <c r="B86" s="195"/>
      <c r="C86" s="196"/>
      <c r="D86" s="196"/>
      <c r="E86" s="263"/>
    </row>
    <row r="87" customFormat="false" ht="15" hidden="false" customHeight="true" outlineLevel="0" collapsed="false">
      <c r="A87" s="185"/>
      <c r="B87" s="195"/>
      <c r="C87" s="196"/>
      <c r="D87" s="196"/>
      <c r="E87" s="263"/>
    </row>
    <row r="88" customFormat="false" ht="15" hidden="false" customHeight="true" outlineLevel="0" collapsed="false">
      <c r="A88" s="185"/>
      <c r="B88" s="195"/>
      <c r="C88" s="196"/>
      <c r="D88" s="196"/>
      <c r="E88" s="263"/>
    </row>
    <row r="89" customFormat="false" ht="15.75" hidden="false" customHeight="false" outlineLevel="0" collapsed="false">
      <c r="A89" s="185"/>
      <c r="B89" s="195"/>
      <c r="C89" s="197"/>
      <c r="D89" s="196"/>
      <c r="E89" s="263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5" hidden="false" customHeight="false" outlineLevel="0" collapsed="false">
      <c r="A91" s="185"/>
      <c r="B91" s="186"/>
      <c r="C91" s="198"/>
      <c r="D91" s="194"/>
      <c r="E91" s="194"/>
    </row>
    <row r="92" customFormat="false" ht="15" hidden="false" customHeight="false" outlineLevel="0" collapsed="false">
      <c r="A92" s="185"/>
      <c r="B92" s="186"/>
      <c r="C92" s="198"/>
      <c r="D92" s="194"/>
      <c r="E92" s="194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22" colorId="64" zoomScale="80" zoomScaleNormal="8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.58"/>
    <col collapsed="false" customWidth="true" hidden="false" outlineLevel="0" max="5" min="4" style="46" width="25"/>
  </cols>
  <sheetData>
    <row r="1" customFormat="false" ht="14.25" hidden="false" customHeight="true" outlineLevel="0" collapsed="false">
      <c r="B1" s="50" t="s">
        <v>122</v>
      </c>
    </row>
    <row r="2" customFormat="false" ht="18" hidden="false" customHeight="false" outlineLevel="0" collapsed="false">
      <c r="B2" s="45" t="s">
        <v>1</v>
      </c>
    </row>
    <row r="3" customFormat="false" ht="19.5" hidden="false" customHeight="tru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54" hidden="false" customHeight="tru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8" hidden="false" customHeight="tru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21.2" hidden="false" customHeight="tru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25.5" hidden="false" customHeight="tru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53.4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83791</v>
      </c>
      <c r="E11" s="65"/>
    </row>
    <row r="12" customFormat="false" ht="94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2089320</v>
      </c>
      <c r="E12" s="65"/>
    </row>
    <row r="13" customFormat="false" ht="109.5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0</v>
      </c>
      <c r="E13" s="65"/>
    </row>
    <row r="14" customFormat="false" ht="29.2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63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1800</v>
      </c>
      <c r="E15" s="65"/>
    </row>
    <row r="16" customFormat="false" ht="35.4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0</v>
      </c>
      <c r="E17" s="65"/>
    </row>
    <row r="18" customFormat="false" ht="42.75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65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2174911</v>
      </c>
      <c r="E19" s="80" t="n">
        <f aca="false">E11+E12+E13+E14+E15+E17</f>
        <v>0</v>
      </c>
    </row>
    <row r="20" customFormat="false" ht="24" hidden="false" customHeight="tru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198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573703</v>
      </c>
      <c r="E21" s="65"/>
    </row>
    <row r="22" customFormat="false" ht="33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/>
    </row>
    <row r="23" customFormat="false" ht="114" hidden="false" customHeight="true" outlineLevel="0" collapsed="false">
      <c r="A23" s="63"/>
      <c r="B23" s="13" t="s">
        <v>44</v>
      </c>
      <c r="C23" s="60" t="n">
        <v>21</v>
      </c>
      <c r="D23" s="64" t="n">
        <v>82570</v>
      </c>
      <c r="E23" s="65"/>
    </row>
    <row r="24" customFormat="false" ht="46.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65"/>
    </row>
    <row r="25" customFormat="false" ht="40.7" hidden="false" customHeight="true" outlineLevel="0" collapsed="false">
      <c r="A25" s="63"/>
      <c r="B25" s="13" t="s">
        <v>47</v>
      </c>
      <c r="C25" s="60" t="n">
        <v>22</v>
      </c>
      <c r="D25" s="64" t="n">
        <v>60821</v>
      </c>
      <c r="E25" s="65"/>
    </row>
    <row r="26" customFormat="false" ht="19.5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48.2" hidden="false" customHeight="true" outlineLevel="0" collapsed="false">
      <c r="A27" s="63"/>
      <c r="B27" s="13" t="s">
        <v>50</v>
      </c>
      <c r="C27" s="60" t="n">
        <v>23</v>
      </c>
      <c r="D27" s="64" t="n">
        <v>0</v>
      </c>
      <c r="E27" s="65"/>
    </row>
    <row r="28" customFormat="false" ht="40.7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21.2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65"/>
    </row>
    <row r="30" customFormat="false" ht="48.2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21.7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65"/>
    </row>
    <row r="32" customFormat="false" ht="22.7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82570</v>
      </c>
      <c r="E32" s="117" t="n">
        <f aca="false">E23+E27+E29+E31</f>
        <v>0</v>
      </c>
    </row>
    <row r="33" customFormat="false" ht="21.75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22.7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107.45" hidden="false" customHeight="true" outlineLevel="0" collapsed="false">
      <c r="A35" s="63"/>
      <c r="B35" s="21" t="s">
        <v>58</v>
      </c>
      <c r="C35" s="60" t="n">
        <v>33</v>
      </c>
      <c r="D35" s="64" t="n">
        <v>0</v>
      </c>
      <c r="E35" s="65"/>
    </row>
    <row r="36" customFormat="false" ht="44.45" hidden="false" customHeight="true" outlineLevel="0" collapsed="false">
      <c r="A36" s="63"/>
      <c r="B36" s="22" t="s">
        <v>59</v>
      </c>
      <c r="C36" s="60" t="s">
        <v>60</v>
      </c>
      <c r="D36" s="64" t="n">
        <v>14050</v>
      </c>
      <c r="E36" s="65"/>
    </row>
    <row r="37" customFormat="false" ht="19.5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90"/>
    </row>
    <row r="38" customFormat="false" ht="58.7" hidden="false" customHeight="true" outlineLevel="0" collapsed="false">
      <c r="A38" s="63"/>
      <c r="B38" s="13" t="s">
        <v>62</v>
      </c>
      <c r="C38" s="60" t="n">
        <v>35</v>
      </c>
      <c r="D38" s="64" t="n">
        <v>10046</v>
      </c>
      <c r="E38" s="65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24096</v>
      </c>
      <c r="E41" s="116" t="n">
        <f aca="false">E35+E38+E36+E39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23.25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18" hidden="false" customHeight="false" outlineLevel="0" collapsed="false">
      <c r="A44" s="63" t="n">
        <v>6</v>
      </c>
      <c r="B44" s="13" t="s">
        <v>69</v>
      </c>
      <c r="C44" s="60" t="n">
        <v>42</v>
      </c>
      <c r="D44" s="64" t="n">
        <v>446</v>
      </c>
      <c r="E44" s="65"/>
    </row>
    <row r="45" customFormat="false" ht="30" hidden="false" customHeight="fals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680815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2855726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45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54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0</v>
      </c>
      <c r="E49" s="65"/>
    </row>
    <row r="50" customFormat="false" ht="34.5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/>
    </row>
    <row r="51" customFormat="false" ht="54.7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/>
    </row>
    <row r="52" s="23" customFormat="true" ht="31.9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7023171</v>
      </c>
      <c r="E52" s="65"/>
    </row>
    <row r="53" customFormat="false" ht="23.25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7023171</v>
      </c>
      <c r="E53" s="116" t="n">
        <f aca="false">E49+E51+E52</f>
        <v>0</v>
      </c>
    </row>
    <row r="54" customFormat="false" ht="45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24696</v>
      </c>
      <c r="E55" s="144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0</v>
      </c>
      <c r="E56" s="144"/>
    </row>
    <row r="57" customFormat="false" ht="45" hidden="false" customHeight="true" outlineLevel="0" collapsed="false">
      <c r="A57" s="63"/>
      <c r="B57" s="17" t="s">
        <v>84</v>
      </c>
      <c r="C57" s="60" t="n">
        <v>61</v>
      </c>
      <c r="D57" s="64" t="n">
        <v>24696</v>
      </c>
      <c r="E57" s="144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144"/>
    </row>
    <row r="59" customFormat="false" ht="125.45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334630</v>
      </c>
      <c r="E59" s="144"/>
    </row>
    <row r="60" customFormat="false" ht="61.5" hidden="false" customHeight="true" outlineLevel="0" collapsed="false">
      <c r="A60" s="63"/>
      <c r="B60" s="17" t="s">
        <v>88</v>
      </c>
      <c r="C60" s="60" t="n">
        <v>63</v>
      </c>
      <c r="D60" s="64" t="n">
        <v>334630</v>
      </c>
      <c r="E60" s="215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282584</v>
      </c>
      <c r="E61" s="144"/>
    </row>
    <row r="62" customFormat="false" ht="28.5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0</v>
      </c>
      <c r="E63" s="65"/>
    </row>
    <row r="64" customFormat="false" ht="33" hidden="false" customHeight="true" outlineLevel="0" collapsed="false">
      <c r="A64" s="63"/>
      <c r="B64" s="17" t="s">
        <v>93</v>
      </c>
      <c r="C64" s="60" t="n">
        <v>66</v>
      </c>
      <c r="D64" s="64" t="n">
        <v>0</v>
      </c>
      <c r="E64" s="65"/>
    </row>
    <row r="65" customFormat="false" ht="89.45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84.75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30.7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492470</v>
      </c>
      <c r="E67" s="65"/>
    </row>
    <row r="68" customFormat="false" ht="42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21.75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21.2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21.75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34.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851796</v>
      </c>
      <c r="E72" s="116" t="n">
        <f aca="false">E55+E59+E63+E65+E66+E67+E68+E70+E71</f>
        <v>0</v>
      </c>
    </row>
    <row r="73" customFormat="false" ht="27.75" hidden="false" customHeight="tru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7874967</v>
      </c>
      <c r="E73" s="134" t="n">
        <f aca="false">E53+E72</f>
        <v>0</v>
      </c>
    </row>
    <row r="74" customFormat="false" ht="33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-5019241</v>
      </c>
      <c r="E74" s="181" t="n">
        <f aca="false">E46-E73</f>
        <v>0</v>
      </c>
    </row>
    <row r="75" customFormat="false" ht="22.7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31.7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1423172</v>
      </c>
      <c r="E76" s="65"/>
    </row>
    <row r="77" customFormat="false" ht="21.2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0</v>
      </c>
      <c r="E77" s="65"/>
    </row>
    <row r="78" customFormat="false" ht="23.2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1449783</v>
      </c>
      <c r="E78" s="65"/>
    </row>
    <row r="79" customFormat="false" ht="25.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65"/>
    </row>
    <row r="80" customFormat="false" ht="24.75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4992630</v>
      </c>
      <c r="E80" s="65"/>
    </row>
    <row r="81" customFormat="false" ht="23.25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-5019241</v>
      </c>
      <c r="E81" s="181" t="n">
        <f aca="false">E76+E77-E78+E79-E80</f>
        <v>0</v>
      </c>
    </row>
    <row r="82" customFormat="false" ht="18" hidden="false" customHeight="fals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18" hidden="false" customHeight="fals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false" outlineLevel="0" collapsed="false">
      <c r="A85" s="185"/>
      <c r="B85" s="190"/>
      <c r="C85" s="193"/>
      <c r="D85" s="194"/>
      <c r="E85" s="194"/>
    </row>
    <row r="86" customFormat="false" ht="15.75" hidden="false" customHeight="false" outlineLevel="0" collapsed="false">
      <c r="A86" s="185"/>
      <c r="B86" s="195"/>
      <c r="C86" s="196"/>
      <c r="D86" s="196"/>
      <c r="E86" s="196"/>
    </row>
    <row r="87" customFormat="false" ht="15.75" hidden="false" customHeight="false" outlineLevel="0" collapsed="false">
      <c r="A87" s="185"/>
      <c r="B87" s="195"/>
      <c r="C87" s="196"/>
      <c r="D87" s="196"/>
      <c r="E87" s="196"/>
    </row>
    <row r="88" customFormat="false" ht="15.75" hidden="false" customHeight="false" outlineLevel="0" collapsed="false">
      <c r="A88" s="185"/>
      <c r="B88" s="195"/>
      <c r="C88" s="196"/>
      <c r="D88" s="196"/>
      <c r="E88" s="196"/>
    </row>
    <row r="89" customFormat="false" ht="15.75" hidden="false" customHeight="false" outlineLevel="0" collapsed="false">
      <c r="A89" s="185"/>
      <c r="B89" s="195"/>
      <c r="C89" s="197"/>
      <c r="D89" s="196"/>
      <c r="E89" s="196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5" hidden="false" customHeight="false" outlineLevel="0" collapsed="false">
      <c r="A91" s="185"/>
      <c r="B91" s="186"/>
      <c r="C91" s="198"/>
      <c r="D91" s="194"/>
      <c r="E91" s="194"/>
    </row>
    <row r="92" customFormat="false" ht="15" hidden="false" customHeight="false" outlineLevel="0" collapsed="false">
      <c r="A92" s="185"/>
      <c r="B92" s="186"/>
      <c r="C92" s="198"/>
      <c r="D92" s="194"/>
      <c r="E92" s="194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13" colorId="64" zoomScale="70" zoomScaleNormal="7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.58"/>
    <col collapsed="false" customWidth="true" hidden="false" outlineLevel="0" max="5" min="4" style="46" width="25"/>
  </cols>
  <sheetData>
    <row r="1" customFormat="false" ht="18" hidden="false" customHeight="false" outlineLevel="0" collapsed="false">
      <c r="B1" s="50" t="s">
        <v>122</v>
      </c>
    </row>
    <row r="2" customFormat="false" ht="18" hidden="false" customHeight="false" outlineLevel="0" collapsed="false">
      <c r="B2" s="45" t="s">
        <v>1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54" hidden="false" customHeight="tru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8.75" hidden="false" customHeight="tru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20.25" hidden="false" customHeight="tru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18" hidden="false" customHeight="fals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53.4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54954</v>
      </c>
      <c r="E11" s="264"/>
    </row>
    <row r="12" customFormat="false" ht="94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246975</v>
      </c>
      <c r="E12" s="265"/>
    </row>
    <row r="13" customFormat="false" ht="109.5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0</v>
      </c>
      <c r="E13" s="65"/>
    </row>
    <row r="14" customFormat="false" ht="29.2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63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0</v>
      </c>
      <c r="E15" s="65"/>
    </row>
    <row r="16" customFormat="false" ht="35.4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0</v>
      </c>
      <c r="E17" s="65"/>
    </row>
    <row r="18" customFormat="false" ht="42.75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65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301929</v>
      </c>
      <c r="E19" s="80" t="n">
        <f aca="false">E11+E12+E13+E14+E15+E17</f>
        <v>0</v>
      </c>
    </row>
    <row r="20" customFormat="false" ht="25.5" hidden="false" customHeight="tru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64.5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259066</v>
      </c>
      <c r="E21" s="265"/>
    </row>
    <row r="22" customFormat="false" ht="33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266" t="s">
        <v>20</v>
      </c>
    </row>
    <row r="23" customFormat="false" ht="66.6" hidden="false" customHeight="true" outlineLevel="0" collapsed="false">
      <c r="A23" s="63"/>
      <c r="B23" s="13" t="s">
        <v>44</v>
      </c>
      <c r="C23" s="60" t="n">
        <v>21</v>
      </c>
      <c r="D23" s="64" t="n">
        <v>30242</v>
      </c>
      <c r="E23" s="267"/>
    </row>
    <row r="24" customFormat="false" ht="46.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267"/>
    </row>
    <row r="25" customFormat="false" ht="40.7" hidden="false" customHeight="true" outlineLevel="0" collapsed="false">
      <c r="A25" s="63"/>
      <c r="B25" s="13" t="s">
        <v>47</v>
      </c>
      <c r="C25" s="60" t="n">
        <v>22</v>
      </c>
      <c r="D25" s="64" t="n">
        <v>20431</v>
      </c>
      <c r="E25" s="267"/>
    </row>
    <row r="26" customFormat="false" ht="21.2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57.75" hidden="false" customHeight="true" outlineLevel="0" collapsed="false">
      <c r="A27" s="63"/>
      <c r="B27" s="13" t="s">
        <v>50</v>
      </c>
      <c r="C27" s="60" t="n">
        <v>23</v>
      </c>
      <c r="D27" s="64" t="n">
        <v>0</v>
      </c>
      <c r="E27" s="65"/>
    </row>
    <row r="28" customFormat="false" ht="40.7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62.1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65"/>
    </row>
    <row r="30" customFormat="false" ht="48.2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89.4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267"/>
    </row>
    <row r="32" customFormat="false" ht="30.2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30242</v>
      </c>
      <c r="E32" s="117" t="n">
        <f aca="false">E23+E27+E29+E31</f>
        <v>0</v>
      </c>
    </row>
    <row r="33" customFormat="false" ht="29.25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30.2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107.45" hidden="false" customHeight="true" outlineLevel="0" collapsed="false">
      <c r="A35" s="63"/>
      <c r="B35" s="21" t="s">
        <v>58</v>
      </c>
      <c r="C35" s="60" t="n">
        <v>33</v>
      </c>
      <c r="D35" s="64" t="n">
        <v>2301791</v>
      </c>
      <c r="E35" s="265"/>
    </row>
    <row r="36" customFormat="false" ht="44.45" hidden="false" customHeight="true" outlineLevel="0" collapsed="false">
      <c r="A36" s="63"/>
      <c r="B36" s="22" t="s">
        <v>59</v>
      </c>
      <c r="C36" s="60" t="s">
        <v>60</v>
      </c>
      <c r="D36" s="64" t="n">
        <v>401</v>
      </c>
      <c r="E36" s="265"/>
    </row>
    <row r="37" customFormat="false" ht="19.5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268"/>
    </row>
    <row r="38" customFormat="false" ht="63" hidden="false" customHeight="true" outlineLevel="0" collapsed="false">
      <c r="A38" s="63"/>
      <c r="B38" s="13" t="s">
        <v>62</v>
      </c>
      <c r="C38" s="60" t="n">
        <v>35</v>
      </c>
      <c r="D38" s="64" t="n">
        <v>0</v>
      </c>
      <c r="E38" s="267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2302192</v>
      </c>
      <c r="E41" s="116" t="n">
        <f aca="false">E35+E38+E36+E39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23.25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18" hidden="false" customHeight="false" outlineLevel="0" collapsed="false">
      <c r="A44" s="63" t="n">
        <v>6</v>
      </c>
      <c r="B44" s="13" t="s">
        <v>69</v>
      </c>
      <c r="C44" s="60" t="n">
        <v>42</v>
      </c>
      <c r="D44" s="64" t="n">
        <v>0</v>
      </c>
      <c r="E44" s="65"/>
    </row>
    <row r="45" customFormat="false" ht="30" hidden="false" customHeight="fals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2591500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2893429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45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54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0</v>
      </c>
      <c r="E49" s="65"/>
    </row>
    <row r="50" customFormat="false" ht="34.5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/>
    </row>
    <row r="51" customFormat="false" ht="54.7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/>
    </row>
    <row r="52" s="23" customFormat="true" ht="24.75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0</v>
      </c>
      <c r="E52" s="65"/>
    </row>
    <row r="53" customFormat="false" ht="25.5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0</v>
      </c>
      <c r="E53" s="116" t="n">
        <f aca="false">E49+E51+E52</f>
        <v>0</v>
      </c>
    </row>
    <row r="54" customFormat="false" ht="45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4444</v>
      </c>
      <c r="E55" s="269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0</v>
      </c>
      <c r="E56" s="270"/>
    </row>
    <row r="57" customFormat="false" ht="45" hidden="false" customHeight="true" outlineLevel="0" collapsed="false">
      <c r="A57" s="63"/>
      <c r="B57" s="17" t="s">
        <v>84</v>
      </c>
      <c r="C57" s="60" t="n">
        <v>61</v>
      </c>
      <c r="D57" s="64" t="n">
        <v>4444</v>
      </c>
      <c r="E57" s="269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271"/>
    </row>
    <row r="59" customFormat="false" ht="125.45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175241</v>
      </c>
      <c r="E59" s="269"/>
    </row>
    <row r="60" customFormat="false" ht="27" hidden="false" customHeight="true" outlineLevel="0" collapsed="false">
      <c r="A60" s="63"/>
      <c r="B60" s="17" t="s">
        <v>88</v>
      </c>
      <c r="C60" s="60" t="n">
        <v>63</v>
      </c>
      <c r="D60" s="64" t="n">
        <v>175241</v>
      </c>
      <c r="E60" s="272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149156</v>
      </c>
      <c r="E61" s="269"/>
    </row>
    <row r="62" customFormat="false" ht="28.5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267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0</v>
      </c>
      <c r="E63" s="267"/>
    </row>
    <row r="64" customFormat="false" ht="33" hidden="false" customHeight="true" outlineLevel="0" collapsed="false">
      <c r="A64" s="63"/>
      <c r="B64" s="17" t="s">
        <v>93</v>
      </c>
      <c r="C64" s="60" t="n">
        <v>66</v>
      </c>
      <c r="D64" s="64" t="n">
        <v>0</v>
      </c>
      <c r="E64" s="65"/>
    </row>
    <row r="65" customFormat="false" ht="63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264"/>
    </row>
    <row r="66" customFormat="false" ht="70.5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30.7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234720</v>
      </c>
      <c r="E67" s="265"/>
    </row>
    <row r="68" customFormat="false" ht="42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20.25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22.7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24.75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34.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414405</v>
      </c>
      <c r="E72" s="116" t="n">
        <f aca="false">E55+E59+E63+E65+E66+E67+E68+E70+E71</f>
        <v>0</v>
      </c>
    </row>
    <row r="73" customFormat="false" ht="24.75" hidden="false" customHeight="tru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414405</v>
      </c>
      <c r="E73" s="134" t="n">
        <f aca="false">E53+E72</f>
        <v>0</v>
      </c>
    </row>
    <row r="74" customFormat="false" ht="33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2479024</v>
      </c>
      <c r="E74" s="181" t="n">
        <f aca="false">E46-E73</f>
        <v>0</v>
      </c>
    </row>
    <row r="75" customFormat="false" ht="22.7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79.5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0</v>
      </c>
      <c r="E76" s="65"/>
    </row>
    <row r="77" customFormat="false" ht="21.2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1757752</v>
      </c>
      <c r="E77" s="265"/>
    </row>
    <row r="78" customFormat="false" ht="23.2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0</v>
      </c>
      <c r="E78" s="267"/>
    </row>
    <row r="79" customFormat="false" ht="25.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721272</v>
      </c>
      <c r="E79" s="265"/>
    </row>
    <row r="80" customFormat="false" ht="24.75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0</v>
      </c>
      <c r="E80" s="267"/>
    </row>
    <row r="81" customFormat="false" ht="24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2479024</v>
      </c>
      <c r="E81" s="181" t="n">
        <f aca="false">E76+E77-E78+E79-E80</f>
        <v>0</v>
      </c>
    </row>
    <row r="82" customFormat="false" ht="18" hidden="false" customHeight="fals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18" hidden="false" customHeight="fals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false" outlineLevel="0" collapsed="false">
      <c r="A85" s="185"/>
      <c r="B85" s="190"/>
      <c r="C85" s="193"/>
      <c r="D85" s="194"/>
      <c r="E85" s="194"/>
    </row>
    <row r="86" customFormat="false" ht="15.75" hidden="false" customHeight="false" outlineLevel="0" collapsed="false">
      <c r="A86" s="185"/>
      <c r="B86" s="195"/>
      <c r="C86" s="196"/>
      <c r="D86" s="196"/>
      <c r="E86" s="196"/>
    </row>
    <row r="87" customFormat="false" ht="15.75" hidden="false" customHeight="false" outlineLevel="0" collapsed="false">
      <c r="A87" s="185"/>
      <c r="B87" s="195"/>
      <c r="C87" s="196"/>
      <c r="D87" s="196"/>
      <c r="E87" s="196"/>
    </row>
    <row r="88" customFormat="false" ht="15.75" hidden="false" customHeight="false" outlineLevel="0" collapsed="false">
      <c r="A88" s="185"/>
      <c r="B88" s="195"/>
      <c r="C88" s="196"/>
      <c r="D88" s="196"/>
      <c r="E88" s="196"/>
    </row>
    <row r="89" customFormat="false" ht="15.75" hidden="false" customHeight="false" outlineLevel="0" collapsed="false">
      <c r="A89" s="185"/>
      <c r="B89" s="195"/>
      <c r="C89" s="197"/>
      <c r="D89" s="196"/>
      <c r="E89" s="196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5" hidden="false" customHeight="false" outlineLevel="0" collapsed="false">
      <c r="A91" s="185"/>
      <c r="B91" s="186"/>
      <c r="C91" s="198"/>
      <c r="D91" s="194"/>
      <c r="E91" s="194"/>
    </row>
    <row r="92" customFormat="false" ht="15" hidden="false" customHeight="false" outlineLevel="0" collapsed="false">
      <c r="A92" s="185"/>
      <c r="B92" s="186"/>
      <c r="C92" s="198"/>
      <c r="D92" s="194"/>
      <c r="E92" s="194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19" colorId="64" zoomScale="80" zoomScaleNormal="8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.58"/>
    <col collapsed="false" customWidth="true" hidden="false" outlineLevel="0" max="5" min="4" style="46" width="25"/>
  </cols>
  <sheetData>
    <row r="1" customFormat="false" ht="18" hidden="false" customHeight="false" outlineLevel="0" collapsed="false">
      <c r="B1" s="50" t="s">
        <v>122</v>
      </c>
    </row>
    <row r="2" customFormat="false" ht="18" hidden="false" customHeight="false" outlineLevel="0" collapsed="false">
      <c r="B2" s="45" t="s">
        <v>1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36" hidden="false" customHeight="tru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8.75" hidden="false" customHeight="tru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20.25" hidden="false" customHeight="tru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18.75" hidden="false" customHeight="tru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53.4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15085</v>
      </c>
      <c r="E11" s="65"/>
    </row>
    <row r="12" customFormat="false" ht="94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3351365</v>
      </c>
      <c r="E12" s="65"/>
    </row>
    <row r="13" customFormat="false" ht="109.5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11572605</v>
      </c>
      <c r="E13" s="65"/>
    </row>
    <row r="14" customFormat="false" ht="29.2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63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0</v>
      </c>
      <c r="E15" s="65"/>
    </row>
    <row r="16" customFormat="false" ht="35.4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87116</v>
      </c>
      <c r="E17" s="65"/>
    </row>
    <row r="18" customFormat="false" ht="42.75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65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15026171</v>
      </c>
      <c r="E19" s="80" t="n">
        <f aca="false">E11+E12+E13+E14+E15+E17</f>
        <v>0</v>
      </c>
    </row>
    <row r="20" customFormat="false" ht="25.5" hidden="false" customHeight="tru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81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754436</v>
      </c>
      <c r="E21" s="65"/>
    </row>
    <row r="22" customFormat="false" ht="33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 t="s">
        <v>20</v>
      </c>
    </row>
    <row r="23" customFormat="false" ht="49.7" hidden="false" customHeight="true" outlineLevel="0" collapsed="false">
      <c r="A23" s="63"/>
      <c r="B23" s="13" t="s">
        <v>44</v>
      </c>
      <c r="C23" s="60" t="n">
        <v>21</v>
      </c>
      <c r="D23" s="64" t="n">
        <v>1953787</v>
      </c>
      <c r="E23" s="65"/>
    </row>
    <row r="24" customFormat="false" ht="46.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65"/>
    </row>
    <row r="25" customFormat="false" ht="40.7" hidden="false" customHeight="true" outlineLevel="0" collapsed="false">
      <c r="A25" s="63"/>
      <c r="B25" s="13" t="s">
        <v>47</v>
      </c>
      <c r="C25" s="60" t="n">
        <v>22</v>
      </c>
      <c r="D25" s="64" t="n">
        <v>1777641</v>
      </c>
      <c r="E25" s="65"/>
    </row>
    <row r="26" customFormat="false" ht="63.75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123.75" hidden="false" customHeight="true" outlineLevel="0" collapsed="false">
      <c r="A27" s="63"/>
      <c r="B27" s="13" t="s">
        <v>50</v>
      </c>
      <c r="C27" s="60" t="n">
        <v>23</v>
      </c>
      <c r="D27" s="64" t="n">
        <v>0</v>
      </c>
      <c r="E27" s="65"/>
    </row>
    <row r="28" customFormat="false" ht="40.7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141.75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65"/>
    </row>
    <row r="30" customFormat="false" ht="48.2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89.4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65"/>
    </row>
    <row r="32" customFormat="false" ht="20.25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1953787</v>
      </c>
      <c r="E32" s="117" t="n">
        <f aca="false">E23+E27+E29+E31</f>
        <v>0</v>
      </c>
    </row>
    <row r="33" customFormat="false" ht="21.2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21.75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107.45" hidden="false" customHeight="true" outlineLevel="0" collapsed="false">
      <c r="A35" s="63"/>
      <c r="B35" s="21" t="s">
        <v>58</v>
      </c>
      <c r="C35" s="60" t="n">
        <v>33</v>
      </c>
      <c r="D35" s="64" t="n">
        <v>1466400</v>
      </c>
      <c r="E35" s="65"/>
    </row>
    <row r="36" customFormat="false" ht="44.45" hidden="false" customHeight="true" outlineLevel="0" collapsed="false">
      <c r="A36" s="63"/>
      <c r="B36" s="22" t="s">
        <v>59</v>
      </c>
      <c r="C36" s="60" t="s">
        <v>60</v>
      </c>
      <c r="D36" s="64" t="n">
        <v>3800</v>
      </c>
      <c r="E36" s="65"/>
    </row>
    <row r="37" customFormat="false" ht="19.5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90"/>
    </row>
    <row r="38" customFormat="false" ht="67.7" hidden="false" customHeight="true" outlineLevel="0" collapsed="false">
      <c r="A38" s="63"/>
      <c r="B38" s="13" t="s">
        <v>62</v>
      </c>
      <c r="C38" s="60" t="n">
        <v>35</v>
      </c>
      <c r="D38" s="64" t="n">
        <v>48196</v>
      </c>
      <c r="E38" s="65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1518396</v>
      </c>
      <c r="E41" s="116" t="n">
        <f aca="false">E35+E38+E36+E39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21.75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23.25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469</v>
      </c>
      <c r="E44" s="65"/>
    </row>
    <row r="45" customFormat="false" ht="21.75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4227088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19253259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26.45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54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0</v>
      </c>
      <c r="E49" s="65"/>
    </row>
    <row r="50" customFormat="false" ht="34.5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/>
    </row>
    <row r="51" customFormat="false" ht="54.7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/>
    </row>
    <row r="52" s="23" customFormat="true" ht="21.75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181798</v>
      </c>
      <c r="E52" s="65"/>
    </row>
    <row r="53" customFormat="false" ht="23.25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181798</v>
      </c>
      <c r="E53" s="116" t="n">
        <f aca="false">E49+E51+E52</f>
        <v>0</v>
      </c>
    </row>
    <row r="54" customFormat="false" ht="30.75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276969</v>
      </c>
      <c r="E55" s="144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0</v>
      </c>
      <c r="E56" s="144"/>
    </row>
    <row r="57" customFormat="false" ht="45" hidden="false" customHeight="true" outlineLevel="0" collapsed="false">
      <c r="A57" s="63"/>
      <c r="B57" s="17" t="s">
        <v>84</v>
      </c>
      <c r="C57" s="60" t="n">
        <v>61</v>
      </c>
      <c r="D57" s="64" t="n">
        <v>276969</v>
      </c>
      <c r="E57" s="144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144"/>
    </row>
    <row r="59" customFormat="false" ht="51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669546</v>
      </c>
      <c r="E59" s="144"/>
    </row>
    <row r="60" customFormat="false" ht="29.45" hidden="false" customHeight="true" outlineLevel="0" collapsed="false">
      <c r="A60" s="63"/>
      <c r="B60" s="17" t="s">
        <v>88</v>
      </c>
      <c r="C60" s="60" t="n">
        <v>63</v>
      </c>
      <c r="D60" s="64" t="n">
        <v>669546</v>
      </c>
      <c r="E60" s="144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566391</v>
      </c>
      <c r="E61" s="144"/>
    </row>
    <row r="62" customFormat="false" ht="28.5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0</v>
      </c>
      <c r="E63" s="65"/>
    </row>
    <row r="64" customFormat="false" ht="33" hidden="false" customHeight="true" outlineLevel="0" collapsed="false">
      <c r="A64" s="63"/>
      <c r="B64" s="17" t="s">
        <v>93</v>
      </c>
      <c r="C64" s="60" t="n">
        <v>66</v>
      </c>
      <c r="D64" s="64" t="n">
        <v>0</v>
      </c>
      <c r="E64" s="65"/>
    </row>
    <row r="65" customFormat="false" ht="44.45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36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30.7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952911</v>
      </c>
      <c r="E67" s="65"/>
    </row>
    <row r="68" customFormat="false" ht="42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21.75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22.7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33.75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34.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1899426</v>
      </c>
      <c r="E72" s="116" t="n">
        <f aca="false">E55+E59+E63+E65+E66+E67+E68+E70+E71</f>
        <v>0</v>
      </c>
    </row>
    <row r="73" customFormat="false" ht="21.2" hidden="false" customHeight="tru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2081224</v>
      </c>
      <c r="E73" s="134" t="n">
        <f aca="false">E53+E72</f>
        <v>0</v>
      </c>
    </row>
    <row r="74" customFormat="false" ht="33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17172035</v>
      </c>
      <c r="E74" s="181" t="n">
        <f aca="false">E46-E73</f>
        <v>0</v>
      </c>
    </row>
    <row r="75" customFormat="false" ht="22.7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30.2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11636281</v>
      </c>
      <c r="E76" s="65"/>
    </row>
    <row r="77" customFormat="false" ht="21.2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4797138</v>
      </c>
      <c r="E77" s="65"/>
    </row>
    <row r="78" customFormat="false" ht="23.2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0</v>
      </c>
      <c r="E78" s="65"/>
    </row>
    <row r="79" customFormat="false" ht="25.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738616</v>
      </c>
      <c r="E79" s="65"/>
    </row>
    <row r="80" customFormat="false" ht="24.75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0</v>
      </c>
      <c r="E80" s="65"/>
    </row>
    <row r="81" customFormat="false" ht="22.7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17172035</v>
      </c>
      <c r="E81" s="181" t="n">
        <f aca="false">E76+E77-E78+E79-E80</f>
        <v>0</v>
      </c>
    </row>
    <row r="82" customFormat="false" ht="18" hidden="false" customHeight="fals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18" hidden="false" customHeight="fals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false" outlineLevel="0" collapsed="false">
      <c r="A85" s="185"/>
      <c r="B85" s="190"/>
      <c r="C85" s="193"/>
      <c r="D85" s="194"/>
      <c r="E85" s="194"/>
    </row>
    <row r="86" customFormat="false" ht="15.75" hidden="false" customHeight="false" outlineLevel="0" collapsed="false">
      <c r="A86" s="185"/>
      <c r="B86" s="195"/>
      <c r="C86" s="196"/>
      <c r="D86" s="196"/>
      <c r="E86" s="196"/>
    </row>
    <row r="87" customFormat="false" ht="15.75" hidden="false" customHeight="false" outlineLevel="0" collapsed="false">
      <c r="A87" s="185"/>
      <c r="B87" s="195"/>
      <c r="C87" s="196"/>
      <c r="D87" s="196"/>
      <c r="E87" s="196"/>
    </row>
    <row r="88" customFormat="false" ht="15.75" hidden="false" customHeight="false" outlineLevel="0" collapsed="false">
      <c r="A88" s="185"/>
      <c r="B88" s="195"/>
      <c r="C88" s="196"/>
      <c r="D88" s="196"/>
      <c r="E88" s="196"/>
    </row>
    <row r="89" customFormat="false" ht="15.75" hidden="false" customHeight="false" outlineLevel="0" collapsed="false">
      <c r="A89" s="185"/>
      <c r="B89" s="195"/>
      <c r="C89" s="197"/>
      <c r="D89" s="196"/>
      <c r="E89" s="196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5" hidden="false" customHeight="false" outlineLevel="0" collapsed="false">
      <c r="A91" s="185"/>
      <c r="B91" s="186"/>
      <c r="C91" s="198"/>
      <c r="D91" s="194"/>
      <c r="E91" s="194"/>
    </row>
    <row r="92" customFormat="false" ht="15" hidden="false" customHeight="false" outlineLevel="0" collapsed="false">
      <c r="A92" s="185"/>
      <c r="B92" s="186"/>
      <c r="C92" s="198"/>
      <c r="D92" s="194"/>
      <c r="E92" s="194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82"/>
  <sheetViews>
    <sheetView showFormulas="false" showGridLines="true" showRowColHeaders="true" showZeros="true" rightToLeft="false" tabSelected="false" showOutlineSymbols="true" defaultGridColor="true" view="normal" topLeftCell="A61" colorId="64" zoomScale="70" zoomScaleNormal="70" zoomScalePageLayoutView="100" workbookViewId="0">
      <selection pane="topLeft" activeCell="L63" activeCellId="1" sqref="B84:E94 L6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.58"/>
    <col collapsed="false" customWidth="true" hidden="false" outlineLevel="0" max="5" min="4" style="46" width="25"/>
    <col collapsed="false" customWidth="true" hidden="false" outlineLevel="0" max="16" min="6" style="0" width="10.42"/>
  </cols>
  <sheetData>
    <row r="1" customFormat="false" ht="18" hidden="false" customHeight="false" outlineLevel="0" collapsed="false">
      <c r="B1" s="50" t="s">
        <v>122</v>
      </c>
    </row>
    <row r="2" customFormat="false" ht="18" hidden="false" customHeight="false" outlineLevel="0" collapsed="false">
      <c r="B2" s="45" t="s">
        <v>1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29.25" hidden="false" customHeight="true" outlineLevel="0" collapsed="false">
      <c r="B5" s="52" t="s">
        <v>4</v>
      </c>
      <c r="C5" s="52"/>
      <c r="D5" s="52"/>
      <c r="E5" s="52"/>
    </row>
    <row r="7" customFormat="false" ht="54" hidden="false" customHeight="tru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29.25" hidden="false" customHeight="tru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18.75" hidden="false" customHeight="tru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19.5" hidden="false" customHeight="tru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80.4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21930</v>
      </c>
      <c r="E11" s="65"/>
    </row>
    <row r="12" customFormat="false" ht="94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2515815</v>
      </c>
      <c r="E12" s="65"/>
    </row>
    <row r="13" customFormat="false" ht="109.5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101705880</v>
      </c>
      <c r="E13" s="65"/>
    </row>
    <row r="14" customFormat="false" ht="29.2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54.75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0</v>
      </c>
      <c r="E15" s="65"/>
    </row>
    <row r="16" customFormat="false" ht="35.4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24267</v>
      </c>
      <c r="E17" s="65"/>
    </row>
    <row r="18" customFormat="false" ht="42.75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65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104267892</v>
      </c>
      <c r="E19" s="80" t="n">
        <f aca="false">E11+E12+E13+E14+E15+E17</f>
        <v>0</v>
      </c>
    </row>
    <row r="20" customFormat="false" ht="21.2" hidden="false" customHeight="tru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60.75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4845574</v>
      </c>
      <c r="E21" s="65"/>
    </row>
    <row r="22" customFormat="false" ht="33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 t="s">
        <v>20</v>
      </c>
    </row>
    <row r="23" customFormat="false" ht="39.75" hidden="false" customHeight="true" outlineLevel="0" collapsed="false">
      <c r="A23" s="63"/>
      <c r="B23" s="13" t="s">
        <v>44</v>
      </c>
      <c r="C23" s="60" t="n">
        <v>21</v>
      </c>
      <c r="D23" s="64" t="n">
        <v>323784</v>
      </c>
      <c r="E23" s="65"/>
    </row>
    <row r="24" customFormat="false" ht="46.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65"/>
    </row>
    <row r="25" customFormat="false" ht="31.7" hidden="false" customHeight="true" outlineLevel="0" collapsed="false">
      <c r="A25" s="63"/>
      <c r="B25" s="13" t="s">
        <v>47</v>
      </c>
      <c r="C25" s="60" t="n">
        <v>22</v>
      </c>
      <c r="D25" s="64" t="n">
        <v>2564</v>
      </c>
      <c r="E25" s="65"/>
    </row>
    <row r="26" customFormat="false" ht="27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123.75" hidden="false" customHeight="true" outlineLevel="0" collapsed="false">
      <c r="A27" s="63"/>
      <c r="B27" s="13" t="s">
        <v>50</v>
      </c>
      <c r="C27" s="60" t="n">
        <v>23</v>
      </c>
      <c r="D27" s="64" t="n">
        <v>55288</v>
      </c>
      <c r="E27" s="65"/>
    </row>
    <row r="28" customFormat="false" ht="59.25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67.7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65"/>
    </row>
    <row r="30" customFormat="false" ht="48.2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89.4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65"/>
    </row>
    <row r="32" customFormat="false" ht="20.25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379072</v>
      </c>
      <c r="E32" s="117" t="n">
        <f aca="false">E23+E27+E29+E31</f>
        <v>0</v>
      </c>
    </row>
    <row r="33" customFormat="false" ht="21.75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21.75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107.45" hidden="false" customHeight="true" outlineLevel="0" collapsed="false">
      <c r="A35" s="63"/>
      <c r="B35" s="21" t="s">
        <v>58</v>
      </c>
      <c r="C35" s="60" t="n">
        <v>33</v>
      </c>
      <c r="D35" s="64" t="n">
        <v>53900</v>
      </c>
      <c r="E35" s="65"/>
    </row>
    <row r="36" customFormat="false" ht="44.45" hidden="false" customHeight="true" outlineLevel="0" collapsed="false">
      <c r="A36" s="63"/>
      <c r="B36" s="22" t="s">
        <v>59</v>
      </c>
      <c r="C36" s="60" t="s">
        <v>60</v>
      </c>
      <c r="D36" s="64" t="n">
        <v>38770</v>
      </c>
      <c r="E36" s="65"/>
    </row>
    <row r="37" customFormat="false" ht="19.5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90"/>
    </row>
    <row r="38" customFormat="false" ht="73.9" hidden="false" customHeight="true" outlineLevel="0" collapsed="false">
      <c r="A38" s="63"/>
      <c r="B38" s="13" t="s">
        <v>62</v>
      </c>
      <c r="C38" s="60" t="n">
        <v>35</v>
      </c>
      <c r="D38" s="64" t="n">
        <v>3209019</v>
      </c>
      <c r="E38" s="65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3301689</v>
      </c>
      <c r="E41" s="116" t="n">
        <f aca="false">E35+E38+E36+E39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23.25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18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19319</v>
      </c>
      <c r="E44" s="65"/>
    </row>
    <row r="45" customFormat="false" ht="16.5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8545654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112813546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45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60.75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565741</v>
      </c>
      <c r="E49" s="65"/>
    </row>
    <row r="50" customFormat="false" ht="34.5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/>
    </row>
    <row r="51" customFormat="false" ht="54.7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/>
    </row>
    <row r="52" s="23" customFormat="true" ht="60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73430820</v>
      </c>
      <c r="E52" s="65"/>
    </row>
    <row r="53" customFormat="false" ht="29.25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73996561</v>
      </c>
      <c r="E53" s="116" t="n">
        <f aca="false">E49+E51+E52</f>
        <v>0</v>
      </c>
    </row>
    <row r="54" customFormat="false" ht="30" hidden="false" customHeight="fals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167796435</v>
      </c>
      <c r="E55" s="144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164926543</v>
      </c>
      <c r="E56" s="144"/>
    </row>
    <row r="57" customFormat="false" ht="45" hidden="false" customHeight="true" outlineLevel="0" collapsed="false">
      <c r="A57" s="63"/>
      <c r="B57" s="17" t="s">
        <v>84</v>
      </c>
      <c r="C57" s="60" t="n">
        <v>61</v>
      </c>
      <c r="D57" s="64" t="n">
        <v>248605</v>
      </c>
      <c r="E57" s="144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144"/>
    </row>
    <row r="59" customFormat="false" ht="125.45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4736360</v>
      </c>
      <c r="E59" s="144"/>
      <c r="G59" s="15" t="e">
        <f aca="false">#REF!-#REF!</f>
        <v>#REF!</v>
      </c>
    </row>
    <row r="60" customFormat="false" ht="31.7" hidden="false" customHeight="true" outlineLevel="0" collapsed="false">
      <c r="A60" s="63"/>
      <c r="B60" s="17" t="s">
        <v>88</v>
      </c>
      <c r="C60" s="60" t="n">
        <v>63</v>
      </c>
      <c r="D60" s="64" t="n">
        <v>4736360</v>
      </c>
      <c r="E60" s="144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4029556</v>
      </c>
      <c r="E61" s="144"/>
    </row>
    <row r="62" customFormat="false" ht="39.2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0</v>
      </c>
      <c r="E63" s="65"/>
    </row>
    <row r="64" customFormat="false" ht="33" hidden="false" customHeight="true" outlineLevel="0" collapsed="false">
      <c r="A64" s="63"/>
      <c r="B64" s="17" t="s">
        <v>93</v>
      </c>
      <c r="C64" s="60" t="n">
        <v>66</v>
      </c>
      <c r="D64" s="64" t="n">
        <v>0</v>
      </c>
      <c r="E64" s="65"/>
    </row>
    <row r="65" customFormat="false" ht="37.5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37.5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30.7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6492487</v>
      </c>
      <c r="E67" s="65"/>
    </row>
    <row r="68" customFormat="false" ht="42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23.25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23.25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38.25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34.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179025282</v>
      </c>
      <c r="E72" s="116" t="n">
        <f aca="false">E55+E59+E63+E65+E66+E67+E68+E70+E71</f>
        <v>0</v>
      </c>
    </row>
    <row r="73" customFormat="false" ht="22.7" hidden="false" customHeight="tru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253021843</v>
      </c>
      <c r="E73" s="134" t="n">
        <f aca="false">E53+E72</f>
        <v>0</v>
      </c>
    </row>
    <row r="74" customFormat="false" ht="33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-140208297</v>
      </c>
      <c r="E74" s="181" t="n">
        <f aca="false">E46-E73</f>
        <v>0</v>
      </c>
    </row>
    <row r="75" customFormat="false" ht="22.7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27.75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101854550</v>
      </c>
      <c r="E76" s="65"/>
    </row>
    <row r="77" customFormat="false" ht="21.2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0</v>
      </c>
      <c r="E77" s="65"/>
    </row>
    <row r="78" customFormat="false" ht="23.2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73636335</v>
      </c>
      <c r="E78" s="65"/>
    </row>
    <row r="79" customFormat="false" ht="25.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65"/>
    </row>
    <row r="80" customFormat="false" ht="24.75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168426512</v>
      </c>
      <c r="E80" s="65"/>
    </row>
    <row r="81" customFormat="false" ht="21.2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-140208297</v>
      </c>
      <c r="E81" s="181" t="n">
        <f aca="false">E76+E77-E78+E79-E80</f>
        <v>0</v>
      </c>
    </row>
    <row r="82" customFormat="false" ht="16.5" hidden="false" customHeight="tru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16.5" hidden="false" customHeight="tru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false" outlineLevel="0" collapsed="false">
      <c r="A85" s="185"/>
      <c r="B85" s="190"/>
      <c r="C85" s="193"/>
      <c r="D85" s="194"/>
      <c r="E85" s="194"/>
    </row>
    <row r="86" customFormat="false" ht="15.75" hidden="false" customHeight="false" outlineLevel="0" collapsed="false">
      <c r="A86" s="185"/>
      <c r="B86" s="195"/>
      <c r="C86" s="196"/>
      <c r="D86" s="196"/>
      <c r="E86" s="196"/>
    </row>
    <row r="87" customFormat="false" ht="15.75" hidden="false" customHeight="false" outlineLevel="0" collapsed="false">
      <c r="A87" s="185"/>
      <c r="B87" s="195"/>
      <c r="C87" s="196"/>
      <c r="D87" s="196"/>
      <c r="E87" s="196"/>
    </row>
    <row r="88" customFormat="false" ht="15.75" hidden="false" customHeight="false" outlineLevel="0" collapsed="false">
      <c r="A88" s="185"/>
      <c r="B88" s="195"/>
      <c r="C88" s="196"/>
      <c r="D88" s="196"/>
      <c r="E88" s="196"/>
    </row>
    <row r="89" customFormat="false" ht="15.75" hidden="false" customHeight="false" outlineLevel="0" collapsed="false">
      <c r="A89" s="185"/>
      <c r="B89" s="195"/>
      <c r="C89" s="197"/>
      <c r="D89" s="196"/>
      <c r="E89" s="196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5" hidden="false" customHeight="false" outlineLevel="0" collapsed="false">
      <c r="A91" s="185"/>
      <c r="B91" s="186"/>
      <c r="C91" s="198"/>
      <c r="D91" s="194"/>
      <c r="E91" s="194"/>
    </row>
    <row r="92" customFormat="false" ht="15" hidden="false" customHeight="false" outlineLevel="0" collapsed="false">
      <c r="A92" s="185"/>
      <c r="B92" s="186"/>
      <c r="C92" s="198"/>
      <c r="D92" s="194"/>
      <c r="E92" s="194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N12" activeCellId="1" sqref="B84:E94 N12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37.42"/>
    <col collapsed="false" customWidth="true" hidden="false" outlineLevel="0" max="3" min="3" style="0" width="8.29"/>
    <col collapsed="false" customWidth="true" hidden="false" outlineLevel="0" max="4" min="4" style="46" width="17"/>
    <col collapsed="false" customWidth="true" hidden="false" outlineLevel="0" max="5" min="5" style="205" width="17.58"/>
    <col collapsed="false" customWidth="true" hidden="false" outlineLevel="0" max="29" min="6" style="0" width="10.42"/>
  </cols>
  <sheetData>
    <row r="1" customFormat="false" ht="18" hidden="false" customHeight="false" outlineLevel="0" collapsed="false">
      <c r="B1" s="50" t="s">
        <v>122</v>
      </c>
    </row>
    <row r="2" customFormat="false" ht="18" hidden="false" customHeight="false" outlineLevel="0" collapsed="false">
      <c r="B2" s="45" t="s">
        <v>1</v>
      </c>
    </row>
    <row r="3" customFormat="false" ht="18" hidden="false" customHeight="false" outlineLevel="0" collapsed="false">
      <c r="E3" s="20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54" hidden="false" customHeight="fals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6.5" hidden="false" customHeight="tru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18.75" hidden="false" customHeight="tru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17.45" hidden="false" customHeight="tru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53.4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4095</v>
      </c>
      <c r="E11" s="207"/>
    </row>
    <row r="12" customFormat="false" ht="94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3028700</v>
      </c>
      <c r="E12" s="207"/>
    </row>
    <row r="13" customFormat="false" ht="109.5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86516709</v>
      </c>
      <c r="E13" s="207"/>
    </row>
    <row r="14" customFormat="false" ht="29.2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63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0</v>
      </c>
      <c r="E15" s="65"/>
    </row>
    <row r="16" customFormat="false" ht="35.4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305666</v>
      </c>
      <c r="E17" s="207"/>
    </row>
    <row r="18" customFormat="false" ht="42.75" hidden="false" customHeight="true" outlineLevel="0" collapsed="false">
      <c r="A18" s="71"/>
      <c r="B18" s="17" t="s">
        <v>38</v>
      </c>
      <c r="C18" s="72" t="s">
        <v>39</v>
      </c>
      <c r="D18" s="64" t="n">
        <v>305666</v>
      </c>
      <c r="E18" s="207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89855170</v>
      </c>
      <c r="E19" s="80" t="n">
        <f aca="false">SUM(E11:E17)</f>
        <v>0</v>
      </c>
    </row>
    <row r="20" customFormat="false" ht="19.5" hidden="false" customHeight="tru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33.6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2635193</v>
      </c>
      <c r="E21" s="207"/>
    </row>
    <row r="22" customFormat="false" ht="33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 t="s">
        <v>20</v>
      </c>
    </row>
    <row r="23" customFormat="false" ht="49.7" hidden="false" customHeight="true" outlineLevel="0" collapsed="false">
      <c r="A23" s="63"/>
      <c r="B23" s="13" t="s">
        <v>44</v>
      </c>
      <c r="C23" s="60" t="n">
        <v>21</v>
      </c>
      <c r="D23" s="64" t="n">
        <v>453824</v>
      </c>
      <c r="E23" s="207"/>
    </row>
    <row r="24" customFormat="false" ht="36.7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207"/>
    </row>
    <row r="25" customFormat="false" ht="40.7" hidden="false" customHeight="true" outlineLevel="0" collapsed="false">
      <c r="A25" s="63"/>
      <c r="B25" s="13" t="s">
        <v>47</v>
      </c>
      <c r="C25" s="60" t="n">
        <v>22</v>
      </c>
      <c r="D25" s="64" t="n">
        <v>5761</v>
      </c>
      <c r="E25" s="207"/>
    </row>
    <row r="26" customFormat="false" ht="21.75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54.75" hidden="false" customHeight="true" outlineLevel="0" collapsed="false">
      <c r="A27" s="63"/>
      <c r="B27" s="13" t="s">
        <v>50</v>
      </c>
      <c r="C27" s="60" t="n">
        <v>23</v>
      </c>
      <c r="D27" s="64" t="n">
        <v>0</v>
      </c>
      <c r="E27" s="65"/>
    </row>
    <row r="28" customFormat="false" ht="40.7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30.6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65"/>
    </row>
    <row r="30" customFormat="false" ht="48.2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89.4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207"/>
    </row>
    <row r="32" customFormat="false" ht="22.7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453824</v>
      </c>
      <c r="E32" s="117" t="n">
        <f aca="false">E23+E27+E29+E31</f>
        <v>0</v>
      </c>
    </row>
    <row r="33" customFormat="false" ht="23.25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25.5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53.45" hidden="false" customHeight="true" outlineLevel="0" collapsed="false">
      <c r="A35" s="63"/>
      <c r="B35" s="21" t="s">
        <v>58</v>
      </c>
      <c r="C35" s="60" t="n">
        <v>33</v>
      </c>
      <c r="D35" s="64" t="n">
        <v>164979</v>
      </c>
      <c r="E35" s="207"/>
    </row>
    <row r="36" customFormat="false" ht="44.45" hidden="false" customHeight="true" outlineLevel="0" collapsed="false">
      <c r="A36" s="63"/>
      <c r="B36" s="22" t="s">
        <v>59</v>
      </c>
      <c r="C36" s="60" t="s">
        <v>60</v>
      </c>
      <c r="D36" s="64" t="n">
        <v>9450</v>
      </c>
      <c r="E36" s="207"/>
    </row>
    <row r="37" customFormat="false" ht="19.5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90"/>
    </row>
    <row r="38" customFormat="false" ht="46.9" hidden="false" customHeight="true" outlineLevel="0" collapsed="false">
      <c r="A38" s="63"/>
      <c r="B38" s="13" t="s">
        <v>62</v>
      </c>
      <c r="C38" s="60" t="n">
        <v>35</v>
      </c>
      <c r="D38" s="64" t="n">
        <v>4572057</v>
      </c>
      <c r="E38" s="207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4746486</v>
      </c>
      <c r="E41" s="116" t="n">
        <f aca="false">E35+E36+E38</f>
        <v>0</v>
      </c>
    </row>
    <row r="42" customFormat="false" ht="43.15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19.5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19.5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0</v>
      </c>
      <c r="E44" s="65"/>
    </row>
    <row r="45" customFormat="false" ht="19.5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7835503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97690673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28.5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34.15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0</v>
      </c>
      <c r="E49" s="65"/>
    </row>
    <row r="50" customFormat="false" ht="34.5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/>
    </row>
    <row r="51" customFormat="false" ht="24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/>
    </row>
    <row r="52" s="23" customFormat="true" ht="24.75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83010911</v>
      </c>
      <c r="E52" s="207"/>
    </row>
    <row r="53" customFormat="false" ht="30.2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83010911</v>
      </c>
      <c r="E53" s="116" t="n">
        <f aca="false">E49+E50+E51+E52</f>
        <v>0</v>
      </c>
    </row>
    <row r="54" customFormat="false" ht="45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49.7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134175223</v>
      </c>
      <c r="E55" s="208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129241827</v>
      </c>
      <c r="E56" s="208"/>
    </row>
    <row r="57" customFormat="false" ht="45" hidden="false" customHeight="true" outlineLevel="0" collapsed="false">
      <c r="A57" s="63"/>
      <c r="B57" s="17" t="s">
        <v>84</v>
      </c>
      <c r="C57" s="60" t="n">
        <v>61</v>
      </c>
      <c r="D57" s="64" t="n">
        <v>490925</v>
      </c>
      <c r="E57" s="208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208"/>
    </row>
    <row r="59" customFormat="false" ht="51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3971325</v>
      </c>
      <c r="E59" s="208"/>
    </row>
    <row r="60" customFormat="false" ht="27" hidden="false" customHeight="true" outlineLevel="0" collapsed="false">
      <c r="A60" s="63"/>
      <c r="B60" s="17" t="s">
        <v>88</v>
      </c>
      <c r="C60" s="60" t="n">
        <v>63</v>
      </c>
      <c r="D60" s="64" t="n">
        <v>3971325</v>
      </c>
      <c r="E60" s="208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3368650</v>
      </c>
      <c r="E61" s="208"/>
    </row>
    <row r="62" customFormat="false" ht="28.5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0</v>
      </c>
      <c r="E63" s="65"/>
    </row>
    <row r="64" customFormat="false" ht="33" hidden="false" customHeight="true" outlineLevel="0" collapsed="false">
      <c r="A64" s="63"/>
      <c r="B64" s="17" t="s">
        <v>93</v>
      </c>
      <c r="C64" s="60" t="n">
        <v>66</v>
      </c>
      <c r="D64" s="64" t="n">
        <v>0</v>
      </c>
      <c r="E64" s="65"/>
    </row>
    <row r="65" customFormat="false" ht="68.25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207"/>
    </row>
    <row r="66" customFormat="false" ht="48.6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207"/>
    </row>
    <row r="67" customFormat="false" ht="30.7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5470557</v>
      </c>
      <c r="E67" s="207"/>
    </row>
    <row r="68" customFormat="false" ht="42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30" hidden="false" customHeight="fals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17.45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29.25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207"/>
    </row>
    <row r="72" customFormat="false" ht="34.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143617105</v>
      </c>
      <c r="E72" s="116" t="n">
        <f aca="false">E55+E59+E63+E65+E66+E67+E68+E70+E71</f>
        <v>0</v>
      </c>
    </row>
    <row r="73" customFormat="false" ht="18" hidden="false" customHeight="fals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226628016</v>
      </c>
      <c r="E73" s="134" t="n">
        <f aca="false">E53+E72</f>
        <v>0</v>
      </c>
    </row>
    <row r="74" customFormat="false" ht="33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-128937343</v>
      </c>
      <c r="E74" s="181" t="n">
        <f aca="false">E46-E73</f>
        <v>0</v>
      </c>
    </row>
    <row r="75" customFormat="false" ht="22.7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45.75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86795759</v>
      </c>
      <c r="E76" s="207"/>
    </row>
    <row r="77" customFormat="false" ht="21.2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0</v>
      </c>
      <c r="E77" s="207"/>
    </row>
    <row r="78" customFormat="false" ht="23.2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11366595</v>
      </c>
      <c r="E78" s="207"/>
    </row>
    <row r="79" customFormat="false" ht="25.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207"/>
    </row>
    <row r="80" customFormat="false" ht="24.75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204366507</v>
      </c>
      <c r="E80" s="207"/>
    </row>
    <row r="81" customFormat="false" ht="24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-128937343</v>
      </c>
      <c r="E81" s="181" t="n">
        <f aca="false">E76+E77-E78+E79-E80</f>
        <v>0</v>
      </c>
    </row>
    <row r="82" customFormat="false" ht="17.45" hidden="false" customHeight="tru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16.5" hidden="false" customHeight="true" outlineLevel="0" collapsed="false">
      <c r="A83" s="185"/>
      <c r="B83" s="190"/>
      <c r="C83" s="187"/>
      <c r="D83" s="191"/>
      <c r="E83" s="188"/>
    </row>
    <row r="84" customFormat="false" ht="40.7" hidden="false" customHeight="true" outlineLevel="0" collapsed="false">
      <c r="A84" s="185"/>
      <c r="B84" s="203"/>
      <c r="C84" s="187"/>
      <c r="D84" s="191"/>
      <c r="E84" s="204"/>
    </row>
    <row r="85" customFormat="false" ht="15" hidden="false" customHeight="false" outlineLevel="0" collapsed="false">
      <c r="A85" s="185"/>
      <c r="B85" s="190"/>
      <c r="C85" s="193"/>
      <c r="D85" s="194"/>
    </row>
    <row r="86" customFormat="false" ht="15.75" hidden="false" customHeight="false" outlineLevel="0" collapsed="false">
      <c r="A86" s="185"/>
      <c r="B86" s="195"/>
      <c r="C86" s="196"/>
      <c r="D86" s="196"/>
      <c r="E86" s="209"/>
    </row>
    <row r="87" customFormat="false" ht="15.75" hidden="false" customHeight="false" outlineLevel="0" collapsed="false">
      <c r="A87" s="185"/>
      <c r="B87" s="195"/>
      <c r="C87" s="196"/>
      <c r="D87" s="196"/>
      <c r="E87" s="210"/>
    </row>
    <row r="88" customFormat="false" ht="15.75" hidden="false" customHeight="false" outlineLevel="0" collapsed="false">
      <c r="A88" s="185"/>
      <c r="B88" s="195"/>
      <c r="C88" s="196"/>
      <c r="D88" s="196"/>
      <c r="E88" s="211"/>
    </row>
    <row r="89" customFormat="false" ht="15.75" hidden="false" customHeight="false" outlineLevel="0" collapsed="false">
      <c r="A89" s="185"/>
      <c r="B89" s="195"/>
      <c r="C89" s="197"/>
      <c r="D89" s="196"/>
      <c r="E89" s="211"/>
    </row>
    <row r="90" customFormat="false" ht="15" hidden="false" customHeight="false" outlineLevel="0" collapsed="false">
      <c r="A90" s="185"/>
      <c r="B90" s="186"/>
      <c r="C90" s="198"/>
      <c r="D90" s="194"/>
      <c r="E90" s="211"/>
    </row>
    <row r="91" customFormat="false" ht="15" hidden="false" customHeight="false" outlineLevel="0" collapsed="false">
      <c r="A91" s="185"/>
      <c r="B91" s="186"/>
      <c r="C91" s="198"/>
      <c r="D91" s="194"/>
      <c r="E91" s="212"/>
    </row>
    <row r="92" customFormat="false" ht="15" hidden="false" customHeight="false" outlineLevel="0" collapsed="false">
      <c r="A92" s="185"/>
      <c r="B92" s="186"/>
      <c r="C92" s="198"/>
      <c r="D92" s="194"/>
      <c r="E92" s="212"/>
    </row>
    <row r="93" customFormat="false" ht="15" hidden="false" customHeight="false" outlineLevel="0" collapsed="false">
      <c r="A93" s="185"/>
      <c r="B93" s="186"/>
      <c r="C93" s="193"/>
      <c r="D93" s="194"/>
    </row>
    <row r="94" customFormat="false" ht="15" hidden="false" customHeight="false" outlineLevel="0" collapsed="false">
      <c r="A94" s="185"/>
      <c r="B94" s="186"/>
      <c r="C94" s="193"/>
      <c r="D94" s="199"/>
      <c r="E94" s="213"/>
    </row>
    <row r="95" customFormat="false" ht="15" hidden="false" customHeight="false" outlineLevel="0" collapsed="false">
      <c r="A95" s="185"/>
      <c r="B95" s="186"/>
      <c r="C95" s="193"/>
      <c r="D95" s="194"/>
      <c r="E95" s="213"/>
    </row>
    <row r="96" customFormat="false" ht="15" hidden="false" customHeight="false" outlineLevel="0" collapsed="false">
      <c r="A96" s="185"/>
      <c r="B96" s="186"/>
      <c r="C96" s="193"/>
      <c r="D96" s="194"/>
      <c r="E96" s="214"/>
    </row>
    <row r="97" customFormat="false" ht="15" hidden="false" customHeight="false" outlineLevel="0" collapsed="false">
      <c r="A97" s="185"/>
      <c r="B97" s="186"/>
      <c r="C97" s="193"/>
      <c r="D97" s="201"/>
      <c r="E97" s="214"/>
    </row>
    <row r="98" customFormat="false" ht="15" hidden="false" customHeight="false" outlineLevel="0" collapsed="false">
      <c r="A98" s="185"/>
      <c r="B98" s="186"/>
      <c r="C98" s="193"/>
      <c r="D98" s="201"/>
      <c r="E98" s="214"/>
    </row>
    <row r="99" customFormat="false" ht="15" hidden="false" customHeight="false" outlineLevel="0" collapsed="false">
      <c r="A99" s="185"/>
      <c r="B99" s="186"/>
      <c r="C99" s="193"/>
      <c r="D99" s="194"/>
      <c r="E99" s="214"/>
    </row>
    <row r="100" customFormat="false" ht="15" hidden="false" customHeight="false" outlineLevel="0" collapsed="false">
      <c r="A100" s="185"/>
      <c r="B100" s="186"/>
      <c r="C100" s="193"/>
      <c r="D100" s="194"/>
      <c r="E100" s="214"/>
    </row>
    <row r="101" customFormat="false" ht="18" hidden="false" customHeight="false" outlineLevel="0" collapsed="false">
      <c r="A101" s="185"/>
      <c r="C101" s="187"/>
      <c r="E101" s="214"/>
    </row>
    <row r="102" customFormat="false" ht="18" hidden="false" customHeight="false" outlineLevel="0" collapsed="false">
      <c r="A102" s="185"/>
      <c r="B102" s="186"/>
      <c r="C102" s="187"/>
      <c r="E102" s="214"/>
    </row>
    <row r="103" customFormat="false" ht="18" hidden="false" customHeight="false" outlineLevel="0" collapsed="false">
      <c r="A103" s="185"/>
      <c r="B103" s="186"/>
      <c r="C103" s="187"/>
      <c r="E103" s="214"/>
    </row>
    <row r="104" customFormat="false" ht="18" hidden="false" customHeight="false" outlineLevel="0" collapsed="false">
      <c r="A104" s="185"/>
      <c r="B104" s="186"/>
      <c r="C104" s="187"/>
      <c r="D104" s="202"/>
      <c r="E104" s="214"/>
    </row>
    <row r="105" customFormat="false" ht="18" hidden="false" customHeight="false" outlineLevel="0" collapsed="false">
      <c r="A105" s="185"/>
      <c r="B105" s="186"/>
      <c r="C105" s="187"/>
      <c r="D105" s="202"/>
      <c r="E105" s="214"/>
    </row>
    <row r="106" customFormat="false" ht="18" hidden="false" customHeight="false" outlineLevel="0" collapsed="false">
      <c r="A106" s="185"/>
      <c r="B106" s="186"/>
      <c r="C106" s="187"/>
      <c r="D106" s="202"/>
      <c r="E106" s="214"/>
    </row>
    <row r="107" customFormat="false" ht="18" hidden="false" customHeight="false" outlineLevel="0" collapsed="false">
      <c r="A107" s="185"/>
      <c r="B107" s="186"/>
      <c r="C107" s="187"/>
      <c r="D107" s="202"/>
      <c r="E107" s="214"/>
    </row>
    <row r="108" customFormat="false" ht="18" hidden="false" customHeight="false" outlineLevel="0" collapsed="false">
      <c r="A108" s="185"/>
      <c r="B108" s="186"/>
      <c r="C108" s="187"/>
      <c r="D108" s="202"/>
      <c r="E108" s="214"/>
    </row>
    <row r="109" customFormat="false" ht="18" hidden="false" customHeight="false" outlineLevel="0" collapsed="false">
      <c r="A109" s="185"/>
      <c r="B109" s="186"/>
      <c r="C109" s="187"/>
      <c r="D109" s="202"/>
      <c r="E109" s="214"/>
    </row>
    <row r="110" customFormat="false" ht="18" hidden="false" customHeight="false" outlineLevel="0" collapsed="false">
      <c r="A110" s="185"/>
      <c r="B110" s="186"/>
      <c r="C110" s="187"/>
      <c r="D110" s="202"/>
      <c r="E110" s="214"/>
    </row>
    <row r="111" customFormat="false" ht="18" hidden="false" customHeight="false" outlineLevel="0" collapsed="false">
      <c r="A111" s="185"/>
      <c r="B111" s="186"/>
      <c r="C111" s="187"/>
      <c r="D111" s="202"/>
      <c r="E111" s="214"/>
    </row>
    <row r="112" customFormat="false" ht="18" hidden="false" customHeight="false" outlineLevel="0" collapsed="false">
      <c r="A112" s="185"/>
      <c r="B112" s="186"/>
      <c r="C112" s="187"/>
      <c r="D112" s="202"/>
      <c r="E112" s="214"/>
    </row>
    <row r="113" customFormat="false" ht="18" hidden="false" customHeight="false" outlineLevel="0" collapsed="false">
      <c r="A113" s="185"/>
      <c r="B113" s="186"/>
      <c r="C113" s="187"/>
      <c r="D113" s="202"/>
      <c r="E113" s="214"/>
    </row>
    <row r="114" customFormat="false" ht="18" hidden="false" customHeight="false" outlineLevel="0" collapsed="false">
      <c r="A114" s="185"/>
      <c r="B114" s="186"/>
      <c r="C114" s="187"/>
      <c r="D114" s="202"/>
      <c r="E114" s="214"/>
    </row>
    <row r="115" customFormat="false" ht="18" hidden="false" customHeight="false" outlineLevel="0" collapsed="false">
      <c r="A115" s="185"/>
      <c r="B115" s="186"/>
      <c r="C115" s="187"/>
      <c r="D115" s="202"/>
      <c r="E115" s="214"/>
    </row>
    <row r="116" customFormat="false" ht="18" hidden="false" customHeight="false" outlineLevel="0" collapsed="false">
      <c r="A116" s="185"/>
      <c r="B116" s="186"/>
      <c r="C116" s="187"/>
      <c r="D116" s="202"/>
      <c r="E116" s="214"/>
    </row>
    <row r="117" customFormat="false" ht="18" hidden="false" customHeight="false" outlineLevel="0" collapsed="false">
      <c r="A117" s="185"/>
      <c r="B117" s="186"/>
      <c r="C117" s="187"/>
      <c r="D117" s="202"/>
      <c r="E117" s="214"/>
    </row>
    <row r="118" customFormat="false" ht="18" hidden="false" customHeight="false" outlineLevel="0" collapsed="false">
      <c r="A118" s="185"/>
      <c r="B118" s="186"/>
      <c r="C118" s="187"/>
      <c r="D118" s="202"/>
      <c r="E118" s="214"/>
    </row>
    <row r="119" customFormat="false" ht="18" hidden="false" customHeight="false" outlineLevel="0" collapsed="false">
      <c r="A119" s="185"/>
      <c r="B119" s="186"/>
      <c r="C119" s="187"/>
      <c r="D119" s="202"/>
      <c r="E119" s="214"/>
    </row>
    <row r="120" customFormat="false" ht="18" hidden="false" customHeight="false" outlineLevel="0" collapsed="false">
      <c r="A120" s="185"/>
      <c r="B120" s="186"/>
      <c r="C120" s="187"/>
      <c r="D120" s="202"/>
      <c r="E120" s="214"/>
    </row>
    <row r="121" customFormat="false" ht="18" hidden="false" customHeight="false" outlineLevel="0" collapsed="false">
      <c r="A121" s="185"/>
      <c r="B121" s="186"/>
      <c r="C121" s="187"/>
      <c r="D121" s="202"/>
      <c r="E121" s="214"/>
    </row>
    <row r="122" customFormat="false" ht="18" hidden="false" customHeight="false" outlineLevel="0" collapsed="false">
      <c r="A122" s="185"/>
      <c r="B122" s="186"/>
      <c r="C122" s="187"/>
      <c r="D122" s="202"/>
      <c r="E122" s="214"/>
    </row>
    <row r="123" customFormat="false" ht="18" hidden="false" customHeight="false" outlineLevel="0" collapsed="false">
      <c r="A123" s="185"/>
      <c r="B123" s="186"/>
      <c r="C123" s="187"/>
      <c r="D123" s="202"/>
      <c r="E123" s="214"/>
    </row>
    <row r="124" customFormat="false" ht="18" hidden="false" customHeight="false" outlineLevel="0" collapsed="false">
      <c r="A124" s="185"/>
      <c r="B124" s="186"/>
      <c r="C124" s="187"/>
      <c r="D124" s="202"/>
      <c r="E124" s="214"/>
    </row>
    <row r="125" customFormat="false" ht="18" hidden="false" customHeight="false" outlineLevel="0" collapsed="false">
      <c r="A125" s="185"/>
      <c r="B125" s="186"/>
      <c r="C125" s="187"/>
      <c r="D125" s="202"/>
      <c r="E125" s="214"/>
    </row>
    <row r="126" customFormat="false" ht="18" hidden="false" customHeight="false" outlineLevel="0" collapsed="false">
      <c r="A126" s="185"/>
      <c r="B126" s="186"/>
      <c r="C126" s="187"/>
      <c r="D126" s="202"/>
      <c r="E126" s="214"/>
    </row>
    <row r="127" customFormat="false" ht="18" hidden="false" customHeight="false" outlineLevel="0" collapsed="false">
      <c r="A127" s="185"/>
      <c r="B127" s="186"/>
      <c r="C127" s="187"/>
      <c r="D127" s="202"/>
      <c r="E127" s="214"/>
    </row>
    <row r="128" customFormat="false" ht="18" hidden="false" customHeight="false" outlineLevel="0" collapsed="false">
      <c r="A128" s="185"/>
      <c r="B128" s="186"/>
      <c r="C128" s="187"/>
      <c r="D128" s="202"/>
      <c r="E128" s="214"/>
    </row>
    <row r="129" customFormat="false" ht="18" hidden="false" customHeight="false" outlineLevel="0" collapsed="false">
      <c r="A129" s="185"/>
      <c r="B129" s="186"/>
      <c r="C129" s="187"/>
      <c r="D129" s="202"/>
      <c r="E129" s="214"/>
    </row>
    <row r="130" customFormat="false" ht="18" hidden="false" customHeight="false" outlineLevel="0" collapsed="false">
      <c r="A130" s="185"/>
      <c r="B130" s="186"/>
      <c r="C130" s="187"/>
      <c r="D130" s="202"/>
      <c r="E130" s="214"/>
    </row>
    <row r="131" customFormat="false" ht="18" hidden="false" customHeight="false" outlineLevel="0" collapsed="false">
      <c r="A131" s="185"/>
      <c r="B131" s="186"/>
      <c r="C131" s="187"/>
      <c r="D131" s="202"/>
      <c r="E131" s="214"/>
    </row>
    <row r="132" customFormat="false" ht="18" hidden="false" customHeight="false" outlineLevel="0" collapsed="false">
      <c r="A132" s="185"/>
      <c r="B132" s="186"/>
      <c r="C132" s="187"/>
      <c r="D132" s="202"/>
      <c r="E132" s="214"/>
    </row>
    <row r="133" customFormat="false" ht="18" hidden="false" customHeight="false" outlineLevel="0" collapsed="false">
      <c r="A133" s="185"/>
      <c r="B133" s="186"/>
      <c r="C133" s="187"/>
      <c r="D133" s="202"/>
      <c r="E133" s="214"/>
    </row>
    <row r="134" customFormat="false" ht="18" hidden="false" customHeight="false" outlineLevel="0" collapsed="false">
      <c r="A134" s="185"/>
      <c r="B134" s="186"/>
      <c r="C134" s="187"/>
      <c r="D134" s="202"/>
      <c r="E134" s="214"/>
    </row>
    <row r="135" customFormat="false" ht="18" hidden="false" customHeight="false" outlineLevel="0" collapsed="false">
      <c r="A135" s="185"/>
      <c r="B135" s="186"/>
      <c r="C135" s="187"/>
      <c r="D135" s="202"/>
      <c r="E135" s="214"/>
    </row>
    <row r="136" customFormat="false" ht="18" hidden="false" customHeight="false" outlineLevel="0" collapsed="false">
      <c r="A136" s="185"/>
      <c r="B136" s="186"/>
      <c r="C136" s="187"/>
      <c r="D136" s="202"/>
      <c r="E136" s="214"/>
    </row>
    <row r="137" customFormat="false" ht="18" hidden="false" customHeight="false" outlineLevel="0" collapsed="false">
      <c r="A137" s="185"/>
      <c r="B137" s="186"/>
      <c r="C137" s="187"/>
      <c r="D137" s="202"/>
      <c r="E137" s="214"/>
    </row>
    <row r="138" customFormat="false" ht="18" hidden="false" customHeight="false" outlineLevel="0" collapsed="false">
      <c r="A138" s="185"/>
      <c r="B138" s="186"/>
      <c r="C138" s="187"/>
      <c r="D138" s="202"/>
      <c r="E138" s="214"/>
    </row>
    <row r="139" customFormat="false" ht="18" hidden="false" customHeight="false" outlineLevel="0" collapsed="false">
      <c r="A139" s="185"/>
      <c r="B139" s="186"/>
      <c r="C139" s="187"/>
      <c r="D139" s="202"/>
      <c r="E139" s="214"/>
    </row>
    <row r="140" customFormat="false" ht="18" hidden="false" customHeight="false" outlineLevel="0" collapsed="false">
      <c r="A140" s="185"/>
      <c r="B140" s="186"/>
      <c r="C140" s="187"/>
      <c r="D140" s="202"/>
      <c r="E140" s="214"/>
    </row>
    <row r="141" customFormat="false" ht="18" hidden="false" customHeight="false" outlineLevel="0" collapsed="false">
      <c r="A141" s="185"/>
      <c r="B141" s="186"/>
      <c r="C141" s="187"/>
      <c r="D141" s="202"/>
      <c r="E141" s="214"/>
    </row>
    <row r="142" customFormat="false" ht="18" hidden="false" customHeight="false" outlineLevel="0" collapsed="false">
      <c r="A142" s="185"/>
      <c r="B142" s="186"/>
      <c r="C142" s="187"/>
      <c r="D142" s="202"/>
      <c r="E142" s="214"/>
    </row>
    <row r="143" customFormat="false" ht="18" hidden="false" customHeight="false" outlineLevel="0" collapsed="false">
      <c r="A143" s="185"/>
      <c r="B143" s="186"/>
      <c r="C143" s="187"/>
      <c r="D143" s="202"/>
      <c r="E143" s="214"/>
    </row>
    <row r="144" customFormat="false" ht="18" hidden="false" customHeight="false" outlineLevel="0" collapsed="false">
      <c r="A144" s="185"/>
      <c r="B144" s="186"/>
      <c r="C144" s="187"/>
      <c r="D144" s="202"/>
      <c r="E144" s="214"/>
    </row>
    <row r="145" customFormat="false" ht="18" hidden="false" customHeight="false" outlineLevel="0" collapsed="false">
      <c r="A145" s="185"/>
      <c r="B145" s="186"/>
      <c r="C145" s="187"/>
      <c r="D145" s="202"/>
      <c r="E145" s="214"/>
    </row>
    <row r="146" customFormat="false" ht="18" hidden="false" customHeight="false" outlineLevel="0" collapsed="false">
      <c r="A146" s="185"/>
      <c r="B146" s="186"/>
      <c r="C146" s="187"/>
      <c r="D146" s="202"/>
      <c r="E146" s="214"/>
    </row>
    <row r="147" customFormat="false" ht="18" hidden="false" customHeight="false" outlineLevel="0" collapsed="false">
      <c r="A147" s="185"/>
      <c r="B147" s="186"/>
      <c r="C147" s="187"/>
      <c r="D147" s="202"/>
      <c r="E147" s="214"/>
    </row>
    <row r="148" customFormat="false" ht="18" hidden="false" customHeight="false" outlineLevel="0" collapsed="false">
      <c r="A148" s="185"/>
      <c r="B148" s="186"/>
      <c r="C148" s="187"/>
      <c r="D148" s="202"/>
      <c r="E148" s="214"/>
    </row>
    <row r="149" customFormat="false" ht="18" hidden="false" customHeight="false" outlineLevel="0" collapsed="false">
      <c r="A149" s="185"/>
      <c r="B149" s="186"/>
      <c r="C149" s="187"/>
      <c r="D149" s="202"/>
      <c r="E149" s="214"/>
    </row>
    <row r="150" customFormat="false" ht="18" hidden="false" customHeight="false" outlineLevel="0" collapsed="false">
      <c r="A150" s="185"/>
      <c r="B150" s="186"/>
      <c r="C150" s="187"/>
      <c r="D150" s="202"/>
      <c r="E150" s="214"/>
    </row>
    <row r="151" customFormat="false" ht="18" hidden="false" customHeight="false" outlineLevel="0" collapsed="false">
      <c r="A151" s="185"/>
      <c r="B151" s="186"/>
      <c r="C151" s="187"/>
      <c r="D151" s="202"/>
      <c r="E151" s="214"/>
    </row>
    <row r="152" customFormat="false" ht="18" hidden="false" customHeight="false" outlineLevel="0" collapsed="false">
      <c r="A152" s="185"/>
      <c r="B152" s="186"/>
      <c r="C152" s="187"/>
      <c r="D152" s="202"/>
      <c r="E152" s="214"/>
    </row>
    <row r="153" customFormat="false" ht="18" hidden="false" customHeight="false" outlineLevel="0" collapsed="false">
      <c r="A153" s="185"/>
      <c r="B153" s="186"/>
      <c r="C153" s="187"/>
      <c r="D153" s="202"/>
      <c r="E153" s="214"/>
    </row>
    <row r="154" customFormat="false" ht="18" hidden="false" customHeight="false" outlineLevel="0" collapsed="false">
      <c r="A154" s="185"/>
      <c r="B154" s="186"/>
      <c r="C154" s="187"/>
      <c r="D154" s="202"/>
      <c r="E154" s="214"/>
    </row>
    <row r="155" customFormat="false" ht="18" hidden="false" customHeight="false" outlineLevel="0" collapsed="false">
      <c r="A155" s="185"/>
      <c r="B155" s="186"/>
      <c r="C155" s="187"/>
      <c r="D155" s="202"/>
      <c r="E155" s="214"/>
    </row>
    <row r="156" customFormat="false" ht="18" hidden="false" customHeight="false" outlineLevel="0" collapsed="false">
      <c r="A156" s="185"/>
      <c r="B156" s="186"/>
      <c r="C156" s="187"/>
      <c r="D156" s="202"/>
      <c r="E156" s="214"/>
    </row>
    <row r="157" customFormat="false" ht="18" hidden="false" customHeight="false" outlineLevel="0" collapsed="false">
      <c r="A157" s="185"/>
      <c r="B157" s="186"/>
      <c r="C157" s="187"/>
      <c r="D157" s="202"/>
      <c r="E157" s="214"/>
    </row>
    <row r="158" customFormat="false" ht="18" hidden="false" customHeight="false" outlineLevel="0" collapsed="false">
      <c r="A158" s="185"/>
      <c r="B158" s="186"/>
      <c r="C158" s="187"/>
      <c r="D158" s="202"/>
      <c r="E158" s="214"/>
    </row>
    <row r="159" customFormat="false" ht="18" hidden="false" customHeight="false" outlineLevel="0" collapsed="false">
      <c r="A159" s="185"/>
      <c r="B159" s="186"/>
      <c r="C159" s="187"/>
      <c r="D159" s="202"/>
      <c r="E159" s="214"/>
    </row>
    <row r="160" customFormat="false" ht="18" hidden="false" customHeight="false" outlineLevel="0" collapsed="false">
      <c r="A160" s="185"/>
      <c r="B160" s="186"/>
      <c r="C160" s="187"/>
      <c r="D160" s="202"/>
      <c r="E160" s="214"/>
    </row>
    <row r="161" customFormat="false" ht="18" hidden="false" customHeight="false" outlineLevel="0" collapsed="false">
      <c r="A161" s="185"/>
      <c r="B161" s="186"/>
      <c r="C161" s="187"/>
      <c r="D161" s="202"/>
      <c r="E161" s="214"/>
    </row>
    <row r="162" customFormat="false" ht="18" hidden="false" customHeight="false" outlineLevel="0" collapsed="false">
      <c r="A162" s="185"/>
      <c r="B162" s="186"/>
      <c r="C162" s="187"/>
      <c r="D162" s="202"/>
      <c r="E162" s="214"/>
    </row>
    <row r="163" customFormat="false" ht="18" hidden="false" customHeight="false" outlineLevel="0" collapsed="false">
      <c r="A163" s="185"/>
      <c r="B163" s="186"/>
      <c r="C163" s="187"/>
      <c r="D163" s="202"/>
      <c r="E163" s="214"/>
    </row>
    <row r="164" customFormat="false" ht="18" hidden="false" customHeight="false" outlineLevel="0" collapsed="false">
      <c r="A164" s="185"/>
      <c r="B164" s="186"/>
      <c r="C164" s="187"/>
      <c r="D164" s="202"/>
      <c r="E164" s="214"/>
    </row>
    <row r="165" customFormat="false" ht="18" hidden="false" customHeight="false" outlineLevel="0" collapsed="false">
      <c r="A165" s="185"/>
      <c r="B165" s="186"/>
      <c r="C165" s="187"/>
      <c r="D165" s="202"/>
      <c r="E165" s="214"/>
    </row>
    <row r="166" customFormat="false" ht="18" hidden="false" customHeight="false" outlineLevel="0" collapsed="false">
      <c r="A166" s="185"/>
      <c r="B166" s="186"/>
      <c r="C166" s="187"/>
      <c r="D166" s="202"/>
      <c r="E166" s="214"/>
    </row>
    <row r="167" customFormat="false" ht="18" hidden="false" customHeight="false" outlineLevel="0" collapsed="false">
      <c r="A167" s="185"/>
      <c r="B167" s="186"/>
      <c r="C167" s="187"/>
      <c r="D167" s="202"/>
      <c r="E167" s="214"/>
    </row>
    <row r="168" customFormat="false" ht="18" hidden="false" customHeight="false" outlineLevel="0" collapsed="false">
      <c r="A168" s="185"/>
      <c r="B168" s="186"/>
      <c r="C168" s="187"/>
      <c r="D168" s="202"/>
      <c r="E168" s="214"/>
    </row>
    <row r="169" customFormat="false" ht="18" hidden="false" customHeight="false" outlineLevel="0" collapsed="false">
      <c r="A169" s="185"/>
      <c r="B169" s="186"/>
      <c r="C169" s="187"/>
      <c r="D169" s="202"/>
      <c r="E169" s="214"/>
    </row>
    <row r="170" customFormat="false" ht="18" hidden="false" customHeight="false" outlineLevel="0" collapsed="false">
      <c r="A170" s="185"/>
      <c r="B170" s="186"/>
      <c r="C170" s="187"/>
      <c r="D170" s="202"/>
      <c r="E170" s="214"/>
    </row>
    <row r="171" customFormat="false" ht="18" hidden="false" customHeight="false" outlineLevel="0" collapsed="false">
      <c r="A171" s="185"/>
      <c r="B171" s="186"/>
      <c r="C171" s="187"/>
      <c r="D171" s="202"/>
      <c r="E171" s="214"/>
    </row>
    <row r="172" customFormat="false" ht="18" hidden="false" customHeight="false" outlineLevel="0" collapsed="false">
      <c r="A172" s="185"/>
      <c r="B172" s="186"/>
      <c r="C172" s="187"/>
      <c r="D172" s="202"/>
      <c r="E172" s="214"/>
    </row>
    <row r="173" customFormat="false" ht="18" hidden="false" customHeight="false" outlineLevel="0" collapsed="false">
      <c r="A173" s="185"/>
      <c r="B173" s="186"/>
      <c r="C173" s="187"/>
      <c r="D173" s="202"/>
      <c r="E173" s="214"/>
    </row>
    <row r="174" customFormat="false" ht="18" hidden="false" customHeight="false" outlineLevel="0" collapsed="false">
      <c r="A174" s="185"/>
      <c r="B174" s="186"/>
      <c r="C174" s="187"/>
      <c r="D174" s="202"/>
      <c r="E174" s="214"/>
    </row>
    <row r="175" customFormat="false" ht="18" hidden="false" customHeight="false" outlineLevel="0" collapsed="false">
      <c r="A175" s="185"/>
      <c r="B175" s="186"/>
      <c r="C175" s="187"/>
      <c r="D175" s="202"/>
      <c r="E175" s="214"/>
    </row>
    <row r="176" customFormat="false" ht="18" hidden="false" customHeight="false" outlineLevel="0" collapsed="false">
      <c r="A176" s="185"/>
      <c r="B176" s="186"/>
      <c r="C176" s="187"/>
      <c r="D176" s="202"/>
      <c r="E176" s="214"/>
    </row>
    <row r="177" customFormat="false" ht="18" hidden="false" customHeight="false" outlineLevel="0" collapsed="false">
      <c r="A177" s="185"/>
      <c r="B177" s="186"/>
      <c r="C177" s="187"/>
      <c r="D177" s="202"/>
      <c r="E177" s="214"/>
    </row>
    <row r="178" customFormat="false" ht="18" hidden="false" customHeight="false" outlineLevel="0" collapsed="false">
      <c r="A178" s="185"/>
      <c r="B178" s="186"/>
      <c r="C178" s="187"/>
      <c r="D178" s="202"/>
      <c r="E178" s="214"/>
    </row>
    <row r="179" customFormat="false" ht="18" hidden="false" customHeight="false" outlineLevel="0" collapsed="false">
      <c r="A179" s="185"/>
      <c r="B179" s="186"/>
      <c r="C179" s="187"/>
      <c r="D179" s="202"/>
      <c r="E179" s="214"/>
    </row>
    <row r="180" customFormat="false" ht="18" hidden="false" customHeight="false" outlineLevel="0" collapsed="false">
      <c r="A180" s="185"/>
      <c r="B180" s="186"/>
      <c r="C180" s="187"/>
      <c r="D180" s="202"/>
      <c r="E180" s="214"/>
    </row>
    <row r="181" customFormat="false" ht="18" hidden="false" customHeight="false" outlineLevel="0" collapsed="false">
      <c r="A181" s="185"/>
      <c r="B181" s="186"/>
      <c r="C181" s="187"/>
      <c r="D181" s="202"/>
      <c r="E181" s="214"/>
    </row>
    <row r="182" customFormat="false" ht="18" hidden="false" customHeight="false" outlineLevel="0" collapsed="false">
      <c r="A182" s="185"/>
      <c r="B182" s="186"/>
      <c r="C182" s="187"/>
      <c r="D182" s="202"/>
      <c r="E182" s="214"/>
    </row>
    <row r="183" customFormat="false" ht="18" hidden="false" customHeight="false" outlineLevel="0" collapsed="false">
      <c r="A183" s="185"/>
      <c r="B183" s="186"/>
      <c r="C183" s="187"/>
      <c r="D183" s="202"/>
      <c r="E183" s="214"/>
    </row>
    <row r="184" customFormat="false" ht="18" hidden="false" customHeight="false" outlineLevel="0" collapsed="false">
      <c r="A184" s="185"/>
      <c r="B184" s="186"/>
      <c r="C184" s="187"/>
      <c r="D184" s="202"/>
      <c r="E184" s="214"/>
    </row>
    <row r="185" customFormat="false" ht="18" hidden="false" customHeight="false" outlineLevel="0" collapsed="false">
      <c r="A185" s="185"/>
      <c r="B185" s="186"/>
      <c r="C185" s="187"/>
      <c r="D185" s="202"/>
      <c r="E185" s="214"/>
    </row>
    <row r="186" customFormat="false" ht="18" hidden="false" customHeight="false" outlineLevel="0" collapsed="false">
      <c r="A186" s="185"/>
      <c r="B186" s="186"/>
      <c r="C186" s="187"/>
      <c r="D186" s="202"/>
      <c r="E186" s="214"/>
    </row>
    <row r="187" customFormat="false" ht="18" hidden="false" customHeight="false" outlineLevel="0" collapsed="false">
      <c r="A187" s="185"/>
      <c r="B187" s="186"/>
      <c r="C187" s="187"/>
      <c r="D187" s="202"/>
      <c r="E187" s="214"/>
    </row>
    <row r="188" customFormat="false" ht="18" hidden="false" customHeight="false" outlineLevel="0" collapsed="false">
      <c r="A188" s="185"/>
      <c r="B188" s="186"/>
      <c r="C188" s="187"/>
      <c r="D188" s="202"/>
      <c r="E188" s="214"/>
    </row>
    <row r="189" customFormat="false" ht="18" hidden="false" customHeight="false" outlineLevel="0" collapsed="false">
      <c r="A189" s="185"/>
      <c r="B189" s="186"/>
      <c r="C189" s="187"/>
      <c r="D189" s="202"/>
      <c r="E189" s="214"/>
    </row>
    <row r="190" customFormat="false" ht="18" hidden="false" customHeight="false" outlineLevel="0" collapsed="false">
      <c r="A190" s="185"/>
      <c r="B190" s="186"/>
      <c r="C190" s="187"/>
      <c r="D190" s="202"/>
      <c r="E190" s="214"/>
    </row>
    <row r="191" customFormat="false" ht="18" hidden="false" customHeight="false" outlineLevel="0" collapsed="false">
      <c r="A191" s="185"/>
      <c r="B191" s="186"/>
      <c r="C191" s="187"/>
      <c r="D191" s="202"/>
      <c r="E191" s="214"/>
    </row>
    <row r="192" customFormat="false" ht="18" hidden="false" customHeight="false" outlineLevel="0" collapsed="false">
      <c r="A192" s="185"/>
      <c r="B192" s="186"/>
      <c r="C192" s="187"/>
      <c r="D192" s="202"/>
      <c r="E192" s="214"/>
    </row>
    <row r="193" customFormat="false" ht="18" hidden="false" customHeight="false" outlineLevel="0" collapsed="false">
      <c r="A193" s="185"/>
      <c r="B193" s="186"/>
      <c r="C193" s="187"/>
      <c r="D193" s="202"/>
      <c r="E193" s="214"/>
    </row>
    <row r="194" customFormat="false" ht="18" hidden="false" customHeight="false" outlineLevel="0" collapsed="false">
      <c r="A194" s="185"/>
      <c r="B194" s="186"/>
      <c r="C194" s="187"/>
      <c r="D194" s="202"/>
      <c r="E194" s="214"/>
    </row>
    <row r="195" customFormat="false" ht="18" hidden="false" customHeight="false" outlineLevel="0" collapsed="false">
      <c r="A195" s="185"/>
      <c r="B195" s="186"/>
      <c r="C195" s="187"/>
      <c r="D195" s="202"/>
      <c r="E195" s="214"/>
    </row>
    <row r="196" customFormat="false" ht="18" hidden="false" customHeight="false" outlineLevel="0" collapsed="false">
      <c r="A196" s="185"/>
      <c r="B196" s="186"/>
      <c r="C196" s="187"/>
      <c r="D196" s="202"/>
      <c r="E196" s="214"/>
    </row>
    <row r="197" customFormat="false" ht="18" hidden="false" customHeight="false" outlineLevel="0" collapsed="false">
      <c r="A197" s="185"/>
      <c r="B197" s="186"/>
      <c r="C197" s="187"/>
      <c r="D197" s="202"/>
      <c r="E197" s="214"/>
    </row>
    <row r="198" customFormat="false" ht="18" hidden="false" customHeight="false" outlineLevel="0" collapsed="false">
      <c r="A198" s="185"/>
      <c r="B198" s="186"/>
      <c r="C198" s="187"/>
      <c r="D198" s="202"/>
      <c r="E198" s="214"/>
    </row>
    <row r="199" customFormat="false" ht="18" hidden="false" customHeight="false" outlineLevel="0" collapsed="false">
      <c r="A199" s="185"/>
      <c r="B199" s="186"/>
      <c r="C199" s="187"/>
      <c r="D199" s="202"/>
      <c r="E199" s="214"/>
    </row>
    <row r="200" customFormat="false" ht="18" hidden="false" customHeight="false" outlineLevel="0" collapsed="false">
      <c r="A200" s="185"/>
      <c r="B200" s="186"/>
      <c r="C200" s="187"/>
      <c r="D200" s="202"/>
      <c r="E200" s="214"/>
    </row>
    <row r="201" customFormat="false" ht="18" hidden="false" customHeight="false" outlineLevel="0" collapsed="false">
      <c r="A201" s="185"/>
      <c r="B201" s="186"/>
      <c r="C201" s="187"/>
      <c r="D201" s="202"/>
      <c r="E201" s="214"/>
    </row>
    <row r="202" customFormat="false" ht="18" hidden="false" customHeight="false" outlineLevel="0" collapsed="false">
      <c r="A202" s="185"/>
      <c r="B202" s="186"/>
      <c r="C202" s="187"/>
      <c r="D202" s="202"/>
      <c r="E202" s="214"/>
    </row>
    <row r="203" customFormat="false" ht="18" hidden="false" customHeight="false" outlineLevel="0" collapsed="false">
      <c r="A203" s="185"/>
      <c r="B203" s="186"/>
      <c r="C203" s="187"/>
      <c r="D203" s="202"/>
      <c r="E203" s="214"/>
    </row>
    <row r="204" customFormat="false" ht="18" hidden="false" customHeight="false" outlineLevel="0" collapsed="false">
      <c r="A204" s="185"/>
      <c r="B204" s="186"/>
      <c r="C204" s="187"/>
      <c r="D204" s="202"/>
      <c r="E204" s="214"/>
    </row>
    <row r="205" customFormat="false" ht="18" hidden="false" customHeight="false" outlineLevel="0" collapsed="false">
      <c r="A205" s="185"/>
      <c r="B205" s="186"/>
      <c r="C205" s="187"/>
      <c r="D205" s="202"/>
      <c r="E205" s="214"/>
    </row>
    <row r="206" customFormat="false" ht="18" hidden="false" customHeight="false" outlineLevel="0" collapsed="false">
      <c r="A206" s="185"/>
      <c r="B206" s="186"/>
      <c r="C206" s="187"/>
      <c r="D206" s="202"/>
      <c r="E206" s="214"/>
    </row>
    <row r="207" customFormat="false" ht="18" hidden="false" customHeight="false" outlineLevel="0" collapsed="false">
      <c r="A207" s="185"/>
      <c r="B207" s="186"/>
      <c r="C207" s="187"/>
      <c r="D207" s="202"/>
      <c r="E207" s="214"/>
    </row>
    <row r="208" customFormat="false" ht="18" hidden="false" customHeight="false" outlineLevel="0" collapsed="false">
      <c r="A208" s="185"/>
      <c r="B208" s="186"/>
      <c r="C208" s="187"/>
      <c r="D208" s="202"/>
      <c r="E208" s="214"/>
    </row>
    <row r="209" customFormat="false" ht="18" hidden="false" customHeight="false" outlineLevel="0" collapsed="false">
      <c r="A209" s="185"/>
      <c r="B209" s="186"/>
      <c r="C209" s="187"/>
      <c r="D209" s="202"/>
      <c r="E209" s="214"/>
    </row>
    <row r="210" customFormat="false" ht="18" hidden="false" customHeight="false" outlineLevel="0" collapsed="false">
      <c r="A210" s="185"/>
      <c r="B210" s="186"/>
      <c r="C210" s="187"/>
      <c r="D210" s="202"/>
      <c r="E210" s="214"/>
    </row>
    <row r="211" customFormat="false" ht="18" hidden="false" customHeight="false" outlineLevel="0" collapsed="false">
      <c r="A211" s="185"/>
      <c r="B211" s="186"/>
      <c r="C211" s="187"/>
      <c r="D211" s="202"/>
      <c r="E211" s="214"/>
    </row>
    <row r="212" customFormat="false" ht="18" hidden="false" customHeight="false" outlineLevel="0" collapsed="false">
      <c r="A212" s="185"/>
      <c r="B212" s="186"/>
      <c r="C212" s="187"/>
      <c r="D212" s="202"/>
      <c r="E212" s="214"/>
    </row>
    <row r="213" customFormat="false" ht="18" hidden="false" customHeight="false" outlineLevel="0" collapsed="false">
      <c r="A213" s="185"/>
      <c r="B213" s="186"/>
      <c r="C213" s="187"/>
      <c r="D213" s="202"/>
      <c r="E213" s="214"/>
    </row>
    <row r="214" customFormat="false" ht="18" hidden="false" customHeight="false" outlineLevel="0" collapsed="false">
      <c r="A214" s="185"/>
      <c r="B214" s="186"/>
      <c r="C214" s="187"/>
      <c r="D214" s="202"/>
      <c r="E214" s="214"/>
    </row>
    <row r="215" customFormat="false" ht="18" hidden="false" customHeight="false" outlineLevel="0" collapsed="false">
      <c r="A215" s="185"/>
      <c r="B215" s="186"/>
      <c r="C215" s="187"/>
      <c r="D215" s="202"/>
      <c r="E215" s="214"/>
    </row>
    <row r="216" customFormat="false" ht="18" hidden="false" customHeight="false" outlineLevel="0" collapsed="false">
      <c r="A216" s="185"/>
      <c r="B216" s="186"/>
      <c r="C216" s="187"/>
      <c r="D216" s="202"/>
      <c r="E216" s="214"/>
    </row>
    <row r="217" customFormat="false" ht="18" hidden="false" customHeight="false" outlineLevel="0" collapsed="false">
      <c r="A217" s="185"/>
      <c r="B217" s="186"/>
      <c r="C217" s="187"/>
      <c r="D217" s="202"/>
      <c r="E217" s="214"/>
    </row>
    <row r="218" customFormat="false" ht="18" hidden="false" customHeight="false" outlineLevel="0" collapsed="false">
      <c r="A218" s="185"/>
      <c r="B218" s="186"/>
      <c r="C218" s="187"/>
      <c r="D218" s="202"/>
      <c r="E218" s="214"/>
    </row>
    <row r="219" customFormat="false" ht="18" hidden="false" customHeight="false" outlineLevel="0" collapsed="false">
      <c r="A219" s="185"/>
      <c r="B219" s="186"/>
      <c r="C219" s="187"/>
      <c r="D219" s="202"/>
      <c r="E219" s="214"/>
    </row>
    <row r="220" customFormat="false" ht="18" hidden="false" customHeight="false" outlineLevel="0" collapsed="false">
      <c r="A220" s="185"/>
      <c r="B220" s="186"/>
      <c r="C220" s="187"/>
      <c r="D220" s="202"/>
      <c r="E220" s="214"/>
    </row>
    <row r="221" customFormat="false" ht="18" hidden="false" customHeight="false" outlineLevel="0" collapsed="false">
      <c r="A221" s="185"/>
      <c r="B221" s="186"/>
      <c r="C221" s="187"/>
      <c r="D221" s="202"/>
      <c r="E221" s="214"/>
    </row>
    <row r="222" customFormat="false" ht="18" hidden="false" customHeight="false" outlineLevel="0" collapsed="false">
      <c r="A222" s="185"/>
      <c r="B222" s="186"/>
      <c r="C222" s="187"/>
      <c r="D222" s="202"/>
      <c r="E222" s="214"/>
    </row>
    <row r="223" customFormat="false" ht="18" hidden="false" customHeight="false" outlineLevel="0" collapsed="false">
      <c r="A223" s="185"/>
      <c r="B223" s="186"/>
      <c r="C223" s="187"/>
      <c r="D223" s="202"/>
      <c r="E223" s="214"/>
    </row>
    <row r="224" customFormat="false" ht="18" hidden="false" customHeight="false" outlineLevel="0" collapsed="false">
      <c r="A224" s="185"/>
      <c r="B224" s="186"/>
      <c r="C224" s="187"/>
      <c r="D224" s="202"/>
      <c r="E224" s="214"/>
    </row>
    <row r="225" customFormat="false" ht="18" hidden="false" customHeight="false" outlineLevel="0" collapsed="false">
      <c r="A225" s="185"/>
      <c r="B225" s="186"/>
      <c r="C225" s="187"/>
      <c r="D225" s="202"/>
      <c r="E225" s="214"/>
    </row>
    <row r="226" customFormat="false" ht="18" hidden="false" customHeight="false" outlineLevel="0" collapsed="false">
      <c r="A226" s="185"/>
      <c r="B226" s="186"/>
      <c r="C226" s="187"/>
      <c r="D226" s="202"/>
      <c r="E226" s="214"/>
    </row>
    <row r="227" customFormat="false" ht="18" hidden="false" customHeight="false" outlineLevel="0" collapsed="false">
      <c r="A227" s="185"/>
      <c r="B227" s="186"/>
      <c r="C227" s="187"/>
      <c r="D227" s="202"/>
      <c r="E227" s="214"/>
    </row>
    <row r="228" customFormat="false" ht="18" hidden="false" customHeight="false" outlineLevel="0" collapsed="false">
      <c r="A228" s="185"/>
      <c r="B228" s="186"/>
      <c r="C228" s="187"/>
      <c r="D228" s="202"/>
      <c r="E228" s="214"/>
    </row>
    <row r="229" customFormat="false" ht="18" hidden="false" customHeight="false" outlineLevel="0" collapsed="false">
      <c r="A229" s="185"/>
      <c r="B229" s="186"/>
      <c r="C229" s="187"/>
      <c r="D229" s="202"/>
      <c r="E229" s="214"/>
    </row>
    <row r="230" customFormat="false" ht="18" hidden="false" customHeight="false" outlineLevel="0" collapsed="false">
      <c r="A230" s="185"/>
      <c r="B230" s="186"/>
      <c r="C230" s="187"/>
      <c r="D230" s="202"/>
      <c r="E230" s="214"/>
    </row>
    <row r="231" customFormat="false" ht="18" hidden="false" customHeight="false" outlineLevel="0" collapsed="false">
      <c r="A231" s="185"/>
      <c r="B231" s="186"/>
      <c r="C231" s="187"/>
      <c r="D231" s="202"/>
      <c r="E231" s="214"/>
    </row>
    <row r="232" customFormat="false" ht="18" hidden="false" customHeight="false" outlineLevel="0" collapsed="false">
      <c r="A232" s="185"/>
      <c r="B232" s="186"/>
      <c r="C232" s="187"/>
      <c r="D232" s="202"/>
      <c r="E232" s="214"/>
    </row>
    <row r="233" customFormat="false" ht="18" hidden="false" customHeight="false" outlineLevel="0" collapsed="false">
      <c r="A233" s="185"/>
      <c r="B233" s="186"/>
      <c r="C233" s="187"/>
      <c r="D233" s="202"/>
      <c r="E233" s="214"/>
    </row>
    <row r="234" customFormat="false" ht="18" hidden="false" customHeight="false" outlineLevel="0" collapsed="false">
      <c r="A234" s="185"/>
      <c r="B234" s="186"/>
      <c r="C234" s="187"/>
      <c r="D234" s="202"/>
      <c r="E234" s="214"/>
    </row>
    <row r="235" customFormat="false" ht="18" hidden="false" customHeight="false" outlineLevel="0" collapsed="false">
      <c r="A235" s="185"/>
      <c r="B235" s="186"/>
      <c r="C235" s="187"/>
      <c r="D235" s="202"/>
      <c r="E235" s="214"/>
    </row>
    <row r="236" customFormat="false" ht="18" hidden="false" customHeight="false" outlineLevel="0" collapsed="false">
      <c r="A236" s="185"/>
      <c r="B236" s="186"/>
      <c r="C236" s="187"/>
      <c r="D236" s="202"/>
      <c r="E236" s="214"/>
    </row>
    <row r="237" customFormat="false" ht="18" hidden="false" customHeight="false" outlineLevel="0" collapsed="false">
      <c r="A237" s="185"/>
      <c r="B237" s="186"/>
      <c r="C237" s="187"/>
      <c r="D237" s="202"/>
      <c r="E237" s="214"/>
    </row>
    <row r="238" customFormat="false" ht="18" hidden="false" customHeight="false" outlineLevel="0" collapsed="false">
      <c r="A238" s="185"/>
      <c r="B238" s="186"/>
      <c r="C238" s="187"/>
      <c r="D238" s="202"/>
      <c r="E238" s="214"/>
    </row>
    <row r="239" customFormat="false" ht="18" hidden="false" customHeight="false" outlineLevel="0" collapsed="false">
      <c r="A239" s="185"/>
      <c r="B239" s="186"/>
      <c r="C239" s="187"/>
      <c r="D239" s="202"/>
      <c r="E239" s="214"/>
    </row>
    <row r="240" customFormat="false" ht="18" hidden="false" customHeight="false" outlineLevel="0" collapsed="false">
      <c r="A240" s="185"/>
      <c r="B240" s="186"/>
      <c r="C240" s="187"/>
      <c r="D240" s="202"/>
      <c r="E240" s="214"/>
    </row>
    <row r="241" customFormat="false" ht="18" hidden="false" customHeight="false" outlineLevel="0" collapsed="false">
      <c r="A241" s="185"/>
      <c r="B241" s="186"/>
      <c r="C241" s="187"/>
      <c r="D241" s="202"/>
      <c r="E241" s="214"/>
    </row>
    <row r="242" customFormat="false" ht="18" hidden="false" customHeight="false" outlineLevel="0" collapsed="false">
      <c r="A242" s="185"/>
      <c r="B242" s="186"/>
      <c r="C242" s="187"/>
      <c r="D242" s="202"/>
      <c r="E242" s="214"/>
    </row>
    <row r="243" customFormat="false" ht="18" hidden="false" customHeight="false" outlineLevel="0" collapsed="false">
      <c r="A243" s="185"/>
      <c r="B243" s="186"/>
      <c r="C243" s="187"/>
      <c r="D243" s="202"/>
      <c r="E243" s="214"/>
    </row>
    <row r="244" customFormat="false" ht="18" hidden="false" customHeight="false" outlineLevel="0" collapsed="false">
      <c r="A244" s="185"/>
      <c r="B244" s="186"/>
      <c r="C244" s="187"/>
      <c r="D244" s="202"/>
      <c r="E244" s="214"/>
    </row>
    <row r="245" customFormat="false" ht="18" hidden="false" customHeight="false" outlineLevel="0" collapsed="false">
      <c r="A245" s="185"/>
      <c r="B245" s="186"/>
      <c r="C245" s="187"/>
      <c r="D245" s="202"/>
      <c r="E245" s="214"/>
    </row>
    <row r="246" customFormat="false" ht="18" hidden="false" customHeight="false" outlineLevel="0" collapsed="false">
      <c r="A246" s="185"/>
      <c r="B246" s="186"/>
      <c r="C246" s="187"/>
      <c r="D246" s="202"/>
      <c r="E246" s="214"/>
    </row>
    <row r="247" customFormat="false" ht="18" hidden="false" customHeight="false" outlineLevel="0" collapsed="false">
      <c r="A247" s="185"/>
      <c r="B247" s="186"/>
      <c r="C247" s="187"/>
      <c r="D247" s="202"/>
      <c r="E247" s="214"/>
    </row>
    <row r="248" customFormat="false" ht="18" hidden="false" customHeight="false" outlineLevel="0" collapsed="false">
      <c r="A248" s="185"/>
      <c r="B248" s="186"/>
      <c r="C248" s="187"/>
      <c r="D248" s="202"/>
      <c r="E248" s="214"/>
    </row>
    <row r="249" customFormat="false" ht="18" hidden="false" customHeight="false" outlineLevel="0" collapsed="false">
      <c r="A249" s="185"/>
      <c r="B249" s="186"/>
      <c r="C249" s="187"/>
      <c r="D249" s="202"/>
      <c r="E249" s="214"/>
    </row>
    <row r="250" customFormat="false" ht="18" hidden="false" customHeight="false" outlineLevel="0" collapsed="false">
      <c r="A250" s="185"/>
      <c r="B250" s="186"/>
      <c r="C250" s="187"/>
      <c r="D250" s="202"/>
      <c r="E250" s="214"/>
    </row>
    <row r="251" customFormat="false" ht="18" hidden="false" customHeight="false" outlineLevel="0" collapsed="false">
      <c r="A251" s="185"/>
      <c r="B251" s="186"/>
      <c r="C251" s="187"/>
      <c r="D251" s="202"/>
      <c r="E251" s="214"/>
    </row>
    <row r="252" customFormat="false" ht="18" hidden="false" customHeight="false" outlineLevel="0" collapsed="false">
      <c r="A252" s="185"/>
      <c r="B252" s="186"/>
      <c r="C252" s="187"/>
      <c r="D252" s="202"/>
      <c r="E252" s="214"/>
    </row>
    <row r="253" customFormat="false" ht="18" hidden="false" customHeight="false" outlineLevel="0" collapsed="false">
      <c r="A253" s="185"/>
      <c r="B253" s="186"/>
      <c r="C253" s="187"/>
      <c r="D253" s="202"/>
      <c r="E253" s="214"/>
    </row>
    <row r="254" customFormat="false" ht="18" hidden="false" customHeight="false" outlineLevel="0" collapsed="false">
      <c r="A254" s="185"/>
      <c r="B254" s="186"/>
      <c r="C254" s="187"/>
      <c r="D254" s="202"/>
      <c r="E254" s="214"/>
    </row>
    <row r="255" customFormat="false" ht="18" hidden="false" customHeight="false" outlineLevel="0" collapsed="false">
      <c r="A255" s="185"/>
      <c r="B255" s="186"/>
      <c r="C255" s="187"/>
      <c r="D255" s="202"/>
      <c r="E255" s="214"/>
    </row>
    <row r="256" customFormat="false" ht="18" hidden="false" customHeight="false" outlineLevel="0" collapsed="false">
      <c r="A256" s="185"/>
      <c r="B256" s="186"/>
      <c r="C256" s="187"/>
      <c r="D256" s="202"/>
      <c r="E256" s="214"/>
    </row>
    <row r="257" customFormat="false" ht="18" hidden="false" customHeight="false" outlineLevel="0" collapsed="false">
      <c r="A257" s="185"/>
      <c r="B257" s="186"/>
      <c r="C257" s="187"/>
      <c r="D257" s="202"/>
      <c r="E257" s="214"/>
    </row>
    <row r="258" customFormat="false" ht="18" hidden="false" customHeight="false" outlineLevel="0" collapsed="false">
      <c r="A258" s="185"/>
      <c r="B258" s="186"/>
      <c r="C258" s="187"/>
      <c r="D258" s="202"/>
      <c r="E258" s="214"/>
    </row>
    <row r="259" customFormat="false" ht="18" hidden="false" customHeight="false" outlineLevel="0" collapsed="false">
      <c r="A259" s="185"/>
      <c r="B259" s="186"/>
      <c r="C259" s="187"/>
      <c r="D259" s="202"/>
      <c r="E259" s="214"/>
    </row>
    <row r="260" customFormat="false" ht="18" hidden="false" customHeight="false" outlineLevel="0" collapsed="false">
      <c r="A260" s="185"/>
      <c r="B260" s="186"/>
      <c r="C260" s="187"/>
      <c r="D260" s="202"/>
      <c r="E260" s="214"/>
    </row>
    <row r="261" customFormat="false" ht="18" hidden="false" customHeight="false" outlineLevel="0" collapsed="false">
      <c r="A261" s="185"/>
      <c r="B261" s="186"/>
      <c r="C261" s="187"/>
      <c r="D261" s="202"/>
      <c r="E261" s="214"/>
    </row>
    <row r="262" customFormat="false" ht="18" hidden="false" customHeight="false" outlineLevel="0" collapsed="false">
      <c r="A262" s="185"/>
      <c r="B262" s="186"/>
      <c r="C262" s="187"/>
      <c r="D262" s="202"/>
      <c r="E262" s="214"/>
    </row>
    <row r="263" customFormat="false" ht="18" hidden="false" customHeight="false" outlineLevel="0" collapsed="false">
      <c r="A263" s="185"/>
      <c r="B263" s="186"/>
      <c r="C263" s="187"/>
      <c r="D263" s="202"/>
      <c r="E263" s="214"/>
    </row>
    <row r="264" customFormat="false" ht="18" hidden="false" customHeight="false" outlineLevel="0" collapsed="false">
      <c r="A264" s="185"/>
      <c r="B264" s="186"/>
      <c r="C264" s="187"/>
      <c r="D264" s="202"/>
      <c r="E264" s="214"/>
    </row>
    <row r="265" customFormat="false" ht="18" hidden="false" customHeight="false" outlineLevel="0" collapsed="false">
      <c r="A265" s="185"/>
      <c r="B265" s="186"/>
      <c r="C265" s="187"/>
      <c r="D265" s="202"/>
      <c r="E265" s="214"/>
    </row>
    <row r="266" customFormat="false" ht="18" hidden="false" customHeight="false" outlineLevel="0" collapsed="false">
      <c r="A266" s="185"/>
      <c r="B266" s="186"/>
      <c r="C266" s="187"/>
      <c r="D266" s="202"/>
      <c r="E266" s="214"/>
    </row>
    <row r="267" customFormat="false" ht="18" hidden="false" customHeight="false" outlineLevel="0" collapsed="false">
      <c r="A267" s="185"/>
      <c r="B267" s="186"/>
      <c r="C267" s="187"/>
      <c r="D267" s="202"/>
      <c r="E267" s="214"/>
    </row>
    <row r="268" customFormat="false" ht="18" hidden="false" customHeight="false" outlineLevel="0" collapsed="false">
      <c r="A268" s="185"/>
      <c r="B268" s="186"/>
      <c r="C268" s="187"/>
      <c r="D268" s="202"/>
      <c r="E268" s="214"/>
    </row>
    <row r="269" customFormat="false" ht="18" hidden="false" customHeight="false" outlineLevel="0" collapsed="false">
      <c r="A269" s="185"/>
      <c r="B269" s="186"/>
      <c r="C269" s="187"/>
      <c r="D269" s="202"/>
      <c r="E269" s="214"/>
    </row>
    <row r="270" customFormat="false" ht="18" hidden="false" customHeight="false" outlineLevel="0" collapsed="false">
      <c r="A270" s="185"/>
      <c r="B270" s="186"/>
      <c r="C270" s="187"/>
      <c r="D270" s="202"/>
      <c r="E270" s="214"/>
    </row>
    <row r="271" customFormat="false" ht="18" hidden="false" customHeight="false" outlineLevel="0" collapsed="false">
      <c r="A271" s="185"/>
      <c r="B271" s="186"/>
      <c r="C271" s="187"/>
      <c r="D271" s="202"/>
      <c r="E271" s="214"/>
    </row>
    <row r="272" customFormat="false" ht="18" hidden="false" customHeight="false" outlineLevel="0" collapsed="false">
      <c r="A272" s="185"/>
      <c r="B272" s="186"/>
      <c r="C272" s="187"/>
      <c r="D272" s="202"/>
      <c r="E272" s="214"/>
    </row>
    <row r="273" customFormat="false" ht="18" hidden="false" customHeight="false" outlineLevel="0" collapsed="false">
      <c r="A273" s="185"/>
      <c r="B273" s="186"/>
      <c r="C273" s="187"/>
      <c r="D273" s="202"/>
      <c r="E273" s="214"/>
    </row>
    <row r="274" customFormat="false" ht="18" hidden="false" customHeight="false" outlineLevel="0" collapsed="false">
      <c r="A274" s="185"/>
      <c r="B274" s="186"/>
      <c r="C274" s="187"/>
      <c r="D274" s="202"/>
      <c r="E274" s="214"/>
    </row>
    <row r="275" customFormat="false" ht="18" hidden="false" customHeight="false" outlineLevel="0" collapsed="false">
      <c r="A275" s="185"/>
      <c r="B275" s="186"/>
      <c r="C275" s="187"/>
      <c r="D275" s="202"/>
      <c r="E275" s="214"/>
    </row>
    <row r="276" customFormat="false" ht="18" hidden="false" customHeight="false" outlineLevel="0" collapsed="false">
      <c r="A276" s="185"/>
      <c r="B276" s="186"/>
      <c r="C276" s="187"/>
      <c r="D276" s="202"/>
      <c r="E276" s="214"/>
    </row>
    <row r="277" customFormat="false" ht="18" hidden="false" customHeight="false" outlineLevel="0" collapsed="false">
      <c r="A277" s="185"/>
      <c r="B277" s="186"/>
      <c r="C277" s="187"/>
      <c r="D277" s="202"/>
      <c r="E277" s="214"/>
    </row>
    <row r="278" customFormat="false" ht="18" hidden="false" customHeight="false" outlineLevel="0" collapsed="false">
      <c r="A278" s="185"/>
      <c r="B278" s="186"/>
      <c r="C278" s="187"/>
      <c r="D278" s="202"/>
      <c r="E278" s="214"/>
    </row>
    <row r="279" customFormat="false" ht="18" hidden="false" customHeight="false" outlineLevel="0" collapsed="false">
      <c r="B279" s="186"/>
      <c r="D279" s="202"/>
      <c r="E279" s="214"/>
    </row>
    <row r="280" customFormat="false" ht="18" hidden="false" customHeight="false" outlineLevel="0" collapsed="false">
      <c r="B280" s="186"/>
      <c r="D280" s="202"/>
      <c r="E280" s="214"/>
    </row>
    <row r="281" customFormat="false" ht="18" hidden="false" customHeight="false" outlineLevel="0" collapsed="false">
      <c r="D281" s="202"/>
    </row>
    <row r="282" customFormat="false" ht="18" hidden="false" customHeight="false" outlineLevel="0" collapsed="false">
      <c r="D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23" colorId="64" zoomScale="70" zoomScaleNormal="7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41.86"/>
    <col collapsed="false" customWidth="true" hidden="false" outlineLevel="0" max="3" min="3" style="0" width="9.58"/>
    <col collapsed="false" customWidth="true" hidden="false" outlineLevel="0" max="5" min="4" style="46" width="25"/>
  </cols>
  <sheetData>
    <row r="1" customFormat="false" ht="18" hidden="false" customHeight="false" outlineLevel="0" collapsed="false">
      <c r="B1" s="50" t="s">
        <v>122</v>
      </c>
    </row>
    <row r="2" customFormat="false" ht="18" hidden="false" customHeight="false" outlineLevel="0" collapsed="false">
      <c r="B2" s="45" t="s">
        <v>1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38.25" hidden="false" customHeight="fals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8" hidden="false" customHeight="fals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18" hidden="false" customHeight="fals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18" hidden="false" customHeight="fals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53.4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538</v>
      </c>
      <c r="E11" s="65"/>
    </row>
    <row r="12" customFormat="false" ht="32.65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1375436</v>
      </c>
      <c r="E12" s="65"/>
    </row>
    <row r="13" customFormat="false" ht="44.1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52899502</v>
      </c>
      <c r="E13" s="65"/>
    </row>
    <row r="14" customFormat="false" ht="29.2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26.45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0</v>
      </c>
      <c r="E15" s="65"/>
    </row>
    <row r="16" customFormat="false" ht="35.4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40.7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3089</v>
      </c>
      <c r="E17" s="65"/>
    </row>
    <row r="18" customFormat="false" ht="33.95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65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54278565</v>
      </c>
      <c r="E19" s="80" t="n">
        <f aca="false">E11+E12+E13+E14+E15+E17</f>
        <v>0</v>
      </c>
    </row>
    <row r="20" customFormat="false" ht="18" hidden="false" customHeight="fals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49.7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2500425</v>
      </c>
      <c r="E21" s="65"/>
    </row>
    <row r="22" customFormat="false" ht="33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/>
    </row>
    <row r="23" customFormat="false" ht="53.65" hidden="false" customHeight="true" outlineLevel="0" collapsed="false">
      <c r="A23" s="63"/>
      <c r="B23" s="13" t="s">
        <v>44</v>
      </c>
      <c r="C23" s="60" t="n">
        <v>21</v>
      </c>
      <c r="D23" s="64" t="n">
        <v>315781</v>
      </c>
      <c r="E23" s="65"/>
    </row>
    <row r="24" customFormat="false" ht="46.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65"/>
    </row>
    <row r="25" customFormat="false" ht="40.7" hidden="false" customHeight="true" outlineLevel="0" collapsed="false">
      <c r="A25" s="63"/>
      <c r="B25" s="13" t="s">
        <v>47</v>
      </c>
      <c r="C25" s="60" t="n">
        <v>22</v>
      </c>
      <c r="D25" s="64" t="n">
        <v>0</v>
      </c>
      <c r="E25" s="65"/>
    </row>
    <row r="26" customFormat="false" ht="23.25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123.75" hidden="false" customHeight="true" outlineLevel="0" collapsed="false">
      <c r="A27" s="63"/>
      <c r="B27" s="13" t="s">
        <v>50</v>
      </c>
      <c r="C27" s="60" t="n">
        <v>23</v>
      </c>
      <c r="D27" s="64" t="n">
        <v>0</v>
      </c>
      <c r="E27" s="65"/>
    </row>
    <row r="28" customFormat="false" ht="40.7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57.2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65"/>
    </row>
    <row r="30" customFormat="false" ht="48.2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89.4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65"/>
    </row>
    <row r="32" customFormat="false" ht="30.75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315781</v>
      </c>
      <c r="E32" s="117" t="n">
        <f aca="false">E23+E27+E29+E31</f>
        <v>0</v>
      </c>
    </row>
    <row r="33" customFormat="false" ht="18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18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52.35" hidden="false" customHeight="true" outlineLevel="0" collapsed="false">
      <c r="A35" s="63"/>
      <c r="B35" s="21" t="s">
        <v>58</v>
      </c>
      <c r="C35" s="60" t="n">
        <v>33</v>
      </c>
      <c r="D35" s="64" t="n">
        <v>5492</v>
      </c>
      <c r="E35" s="65"/>
    </row>
    <row r="36" customFormat="false" ht="41.45" hidden="false" customHeight="true" outlineLevel="0" collapsed="false">
      <c r="A36" s="63"/>
      <c r="B36" s="22" t="s">
        <v>59</v>
      </c>
      <c r="C36" s="60" t="s">
        <v>60</v>
      </c>
      <c r="D36" s="64" t="n">
        <v>12650</v>
      </c>
      <c r="E36" s="65"/>
    </row>
    <row r="37" customFormat="false" ht="19.5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90"/>
    </row>
    <row r="38" customFormat="false" ht="31.9" hidden="false" customHeight="true" outlineLevel="0" collapsed="false">
      <c r="A38" s="63"/>
      <c r="B38" s="13" t="s">
        <v>62</v>
      </c>
      <c r="C38" s="60" t="n">
        <v>35</v>
      </c>
      <c r="D38" s="64" t="n">
        <v>4094893</v>
      </c>
      <c r="E38" s="65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4113035</v>
      </c>
      <c r="E41" s="116" t="n">
        <f aca="false">E35+E38+E36+E39</f>
        <v>0</v>
      </c>
    </row>
    <row r="42" customFormat="false" ht="52.15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23.25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18.75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31343</v>
      </c>
      <c r="E44" s="65"/>
    </row>
    <row r="45" customFormat="false" ht="21.2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6960584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61239149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33.4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29.25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0</v>
      </c>
      <c r="E49" s="65"/>
    </row>
    <row r="50" customFormat="false" ht="34.5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/>
    </row>
    <row r="51" customFormat="false" ht="21.7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/>
    </row>
    <row r="52" s="23" customFormat="true" ht="21.75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41773639</v>
      </c>
      <c r="E52" s="65"/>
    </row>
    <row r="53" customFormat="false" ht="30.75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41773639</v>
      </c>
      <c r="E53" s="116" t="n">
        <f aca="false">E49+E51+E52</f>
        <v>0</v>
      </c>
    </row>
    <row r="54" customFormat="false" ht="27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145557892</v>
      </c>
      <c r="E55" s="144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141260881</v>
      </c>
      <c r="E56" s="144"/>
    </row>
    <row r="57" customFormat="false" ht="45" hidden="false" customHeight="true" outlineLevel="0" collapsed="false">
      <c r="A57" s="63"/>
      <c r="B57" s="17" t="s">
        <v>84</v>
      </c>
      <c r="C57" s="60" t="n">
        <v>61</v>
      </c>
      <c r="D57" s="64" t="n">
        <v>287288</v>
      </c>
      <c r="E57" s="144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144"/>
    </row>
    <row r="59" customFormat="false" ht="125.45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3514551</v>
      </c>
      <c r="E59" s="144"/>
    </row>
    <row r="60" customFormat="false" ht="31.7" hidden="false" customHeight="true" outlineLevel="0" collapsed="false">
      <c r="A60" s="63"/>
      <c r="B60" s="17" t="s">
        <v>88</v>
      </c>
      <c r="C60" s="60" t="n">
        <v>63</v>
      </c>
      <c r="D60" s="64" t="n">
        <v>3514551</v>
      </c>
      <c r="E60" s="144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2988916</v>
      </c>
      <c r="E61" s="144"/>
    </row>
    <row r="62" customFormat="false" ht="28.5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0</v>
      </c>
      <c r="E63" s="65"/>
    </row>
    <row r="64" customFormat="false" ht="33" hidden="false" customHeight="true" outlineLevel="0" collapsed="false">
      <c r="A64" s="63"/>
      <c r="B64" s="17" t="s">
        <v>93</v>
      </c>
      <c r="C64" s="60" t="n">
        <v>66</v>
      </c>
      <c r="D64" s="64" t="n">
        <v>0</v>
      </c>
      <c r="E64" s="65"/>
    </row>
    <row r="65" customFormat="false" ht="29.25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45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30.7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4802120</v>
      </c>
      <c r="E67" s="65"/>
    </row>
    <row r="68" customFormat="false" ht="42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21.2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21.2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37.5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34.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153874563</v>
      </c>
      <c r="E72" s="116" t="n">
        <f aca="false">E55+E59+E63+E65+E66+E67+E68+E70+E71</f>
        <v>0</v>
      </c>
    </row>
    <row r="73" customFormat="false" ht="21.2" hidden="false" customHeight="tru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195648202</v>
      </c>
      <c r="E73" s="134" t="n">
        <f aca="false">E53+E72</f>
        <v>0</v>
      </c>
    </row>
    <row r="74" customFormat="false" ht="33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-134409053</v>
      </c>
      <c r="E74" s="181" t="n">
        <f aca="false">E46-E73</f>
        <v>0</v>
      </c>
    </row>
    <row r="75" customFormat="false" ht="22.7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75.2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42354050</v>
      </c>
      <c r="E76" s="65"/>
    </row>
    <row r="77" customFormat="false" ht="21.2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0</v>
      </c>
      <c r="E77" s="65"/>
    </row>
    <row r="78" customFormat="false" ht="23.2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41576121</v>
      </c>
      <c r="E78" s="65"/>
    </row>
    <row r="79" customFormat="false" ht="25.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65"/>
    </row>
    <row r="80" customFormat="false" ht="24.75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135186982</v>
      </c>
      <c r="E80" s="65"/>
    </row>
    <row r="81" customFormat="false" ht="45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-134409053</v>
      </c>
      <c r="E81" s="181" t="n">
        <f aca="false">E76+E77-E78+E79-E80</f>
        <v>0</v>
      </c>
    </row>
    <row r="82" customFormat="false" ht="18" hidden="false" customHeight="fals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18" hidden="false" customHeight="fals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false" outlineLevel="0" collapsed="false">
      <c r="A85" s="185"/>
      <c r="B85" s="190"/>
      <c r="C85" s="193"/>
      <c r="D85" s="194"/>
      <c r="E85" s="194"/>
    </row>
    <row r="86" customFormat="false" ht="15.75" hidden="false" customHeight="false" outlineLevel="0" collapsed="false">
      <c r="A86" s="185"/>
      <c r="B86" s="195"/>
      <c r="C86" s="196"/>
      <c r="D86" s="196"/>
      <c r="E86" s="196"/>
    </row>
    <row r="87" customFormat="false" ht="15.75" hidden="false" customHeight="false" outlineLevel="0" collapsed="false">
      <c r="A87" s="185"/>
      <c r="B87" s="195"/>
      <c r="C87" s="196"/>
      <c r="D87" s="196"/>
      <c r="E87" s="196"/>
    </row>
    <row r="88" customFormat="false" ht="15.75" hidden="false" customHeight="false" outlineLevel="0" collapsed="false">
      <c r="A88" s="185"/>
      <c r="B88" s="195"/>
      <c r="C88" s="196"/>
      <c r="D88" s="196"/>
      <c r="E88" s="196"/>
    </row>
    <row r="89" customFormat="false" ht="15.75" hidden="false" customHeight="false" outlineLevel="0" collapsed="false">
      <c r="A89" s="185"/>
      <c r="B89" s="195"/>
      <c r="C89" s="197"/>
      <c r="D89" s="196"/>
      <c r="E89" s="196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5" hidden="false" customHeight="false" outlineLevel="0" collapsed="false">
      <c r="A91" s="185"/>
      <c r="B91" s="186"/>
      <c r="C91" s="198"/>
      <c r="D91" s="194"/>
      <c r="E91" s="194"/>
    </row>
    <row r="92" customFormat="false" ht="15" hidden="false" customHeight="false" outlineLevel="0" collapsed="false">
      <c r="A92" s="185"/>
      <c r="B92" s="186"/>
      <c r="C92" s="198"/>
      <c r="D92" s="194"/>
      <c r="E92" s="194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21" colorId="64" zoomScale="71" zoomScaleNormal="71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.58"/>
    <col collapsed="false" customWidth="true" hidden="false" outlineLevel="0" max="5" min="4" style="46" width="25"/>
    <col collapsed="false" customWidth="true" hidden="false" outlineLevel="0" max="7" min="7" style="0" width="8.86"/>
  </cols>
  <sheetData>
    <row r="1" customFormat="false" ht="5.25" hidden="false" customHeight="true" outlineLevel="0" collapsed="false">
      <c r="B1" s="50" t="s">
        <v>122</v>
      </c>
    </row>
    <row r="2" customFormat="false" ht="16.5" hidden="false" customHeight="true" outlineLevel="0" collapsed="false">
      <c r="B2" s="45" t="s">
        <v>1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6" customFormat="false" ht="7.5" hidden="false" customHeight="true" outlineLevel="0" collapsed="false"/>
    <row r="7" customFormat="false" ht="38.25" hidden="false" customHeight="fals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8" hidden="false" customHeight="fals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18" hidden="false" customHeight="fals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18" hidden="false" customHeight="fals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53.4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17345</v>
      </c>
      <c r="E11" s="65"/>
    </row>
    <row r="12" customFormat="false" ht="94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5172228</v>
      </c>
      <c r="E12" s="65"/>
    </row>
    <row r="13" customFormat="false" ht="109.5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127633174</v>
      </c>
      <c r="E13" s="65"/>
    </row>
    <row r="14" customFormat="false" ht="29.2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63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0</v>
      </c>
      <c r="E15" s="65"/>
    </row>
    <row r="16" customFormat="false" ht="35.4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0</v>
      </c>
      <c r="E17" s="65"/>
    </row>
    <row r="18" customFormat="false" ht="42.75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65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132822747</v>
      </c>
      <c r="E19" s="80" t="n">
        <f aca="false">E11+E12+E13+E14+E15+E17</f>
        <v>0</v>
      </c>
    </row>
    <row r="20" customFormat="false" ht="18" hidden="false" customHeight="fals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198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6277625</v>
      </c>
      <c r="E21" s="65"/>
    </row>
    <row r="22" customFormat="false" ht="33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 t="s">
        <v>20</v>
      </c>
    </row>
    <row r="23" customFormat="false" ht="114" hidden="false" customHeight="true" outlineLevel="0" collapsed="false">
      <c r="A23" s="63"/>
      <c r="B23" s="13" t="s">
        <v>44</v>
      </c>
      <c r="C23" s="60" t="n">
        <v>21</v>
      </c>
      <c r="D23" s="64" t="n">
        <v>561673</v>
      </c>
      <c r="E23" s="65"/>
    </row>
    <row r="24" customFormat="false" ht="46.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65"/>
    </row>
    <row r="25" customFormat="false" ht="40.7" hidden="false" customHeight="true" outlineLevel="0" collapsed="false">
      <c r="A25" s="63"/>
      <c r="B25" s="13" t="s">
        <v>47</v>
      </c>
      <c r="C25" s="60" t="n">
        <v>22</v>
      </c>
      <c r="D25" s="64" t="n">
        <v>0</v>
      </c>
      <c r="E25" s="65"/>
    </row>
    <row r="26" customFormat="false" ht="20.25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123.75" hidden="false" customHeight="true" outlineLevel="0" collapsed="false">
      <c r="A27" s="63"/>
      <c r="B27" s="13" t="s">
        <v>50</v>
      </c>
      <c r="C27" s="60" t="n">
        <v>23</v>
      </c>
      <c r="D27" s="64" t="n">
        <v>0</v>
      </c>
      <c r="E27" s="65"/>
    </row>
    <row r="28" customFormat="false" ht="40.7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141.75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65"/>
    </row>
    <row r="30" customFormat="false" ht="48.2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89.4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65"/>
    </row>
    <row r="32" customFormat="false" ht="19.5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561673</v>
      </c>
      <c r="E32" s="117" t="n">
        <f aca="false">E23+E27+E29+E31</f>
        <v>0</v>
      </c>
    </row>
    <row r="33" customFormat="false" ht="21.75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22.7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107.45" hidden="false" customHeight="true" outlineLevel="0" collapsed="false">
      <c r="A35" s="63"/>
      <c r="B35" s="21" t="s">
        <v>58</v>
      </c>
      <c r="C35" s="60" t="n">
        <v>33</v>
      </c>
      <c r="D35" s="64" t="n">
        <v>31305</v>
      </c>
      <c r="E35" s="65"/>
    </row>
    <row r="36" customFormat="false" ht="44.45" hidden="false" customHeight="true" outlineLevel="0" collapsed="false">
      <c r="A36" s="63"/>
      <c r="B36" s="22" t="s">
        <v>59</v>
      </c>
      <c r="C36" s="60" t="s">
        <v>60</v>
      </c>
      <c r="D36" s="64" t="n">
        <v>14028</v>
      </c>
      <c r="E36" s="65"/>
    </row>
    <row r="37" customFormat="false" ht="35.45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90"/>
    </row>
    <row r="38" customFormat="false" ht="65.25" hidden="false" customHeight="true" outlineLevel="0" collapsed="false">
      <c r="A38" s="63"/>
      <c r="B38" s="13" t="s">
        <v>62</v>
      </c>
      <c r="C38" s="60" t="n">
        <v>35</v>
      </c>
      <c r="D38" s="64" t="n">
        <v>2067550</v>
      </c>
      <c r="E38" s="65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2112883</v>
      </c>
      <c r="E41" s="116" t="n">
        <f aca="false">E35+E38+E36+E39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23.25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20.25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15270</v>
      </c>
      <c r="E44" s="65"/>
    </row>
    <row r="45" customFormat="false" ht="21.75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8967451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141790198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45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54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0</v>
      </c>
      <c r="E49" s="65"/>
    </row>
    <row r="50" customFormat="false" ht="34.5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/>
    </row>
    <row r="51" customFormat="false" ht="54.7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/>
    </row>
    <row r="52" s="23" customFormat="true" ht="21.2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37781033</v>
      </c>
      <c r="E52" s="65"/>
    </row>
    <row r="53" customFormat="false" ht="30.2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37781033</v>
      </c>
      <c r="E53" s="116" t="n">
        <f aca="false">E49+E51+E52</f>
        <v>0</v>
      </c>
    </row>
    <row r="54" customFormat="false" ht="45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133382786</v>
      </c>
      <c r="E55" s="144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131097642</v>
      </c>
      <c r="E56" s="144"/>
    </row>
    <row r="57" customFormat="false" ht="45" hidden="false" customHeight="true" outlineLevel="0" collapsed="false">
      <c r="A57" s="63"/>
      <c r="B57" s="17" t="s">
        <v>84</v>
      </c>
      <c r="C57" s="60" t="n">
        <v>61</v>
      </c>
      <c r="D57" s="64" t="n">
        <v>364541</v>
      </c>
      <c r="E57" s="144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144"/>
    </row>
    <row r="59" customFormat="false" ht="125.45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3247755</v>
      </c>
      <c r="E59" s="144"/>
    </row>
    <row r="60" customFormat="false" ht="27" hidden="false" customHeight="true" outlineLevel="0" collapsed="false">
      <c r="A60" s="63"/>
      <c r="B60" s="17" t="s">
        <v>88</v>
      </c>
      <c r="C60" s="60" t="n">
        <v>63</v>
      </c>
      <c r="D60" s="64" t="n">
        <v>3247755</v>
      </c>
      <c r="E60" s="144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2745667</v>
      </c>
      <c r="E61" s="144"/>
    </row>
    <row r="62" customFormat="false" ht="28.5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0</v>
      </c>
      <c r="E63" s="65"/>
    </row>
    <row r="64" customFormat="false" ht="33" hidden="false" customHeight="true" outlineLevel="0" collapsed="false">
      <c r="A64" s="63"/>
      <c r="B64" s="17" t="s">
        <v>93</v>
      </c>
      <c r="C64" s="60" t="n">
        <v>66</v>
      </c>
      <c r="D64" s="64" t="n">
        <v>0</v>
      </c>
      <c r="E64" s="65"/>
    </row>
    <row r="65" customFormat="false" ht="89.45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69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30.7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4519426</v>
      </c>
      <c r="E67" s="65"/>
    </row>
    <row r="68" customFormat="false" ht="42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30.2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23.25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23.25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34.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141149967</v>
      </c>
      <c r="E72" s="116" t="n">
        <f aca="false">E55+E59+E63+E65+E66+E67+E68+E70+E71</f>
        <v>0</v>
      </c>
    </row>
    <row r="73" customFormat="false" ht="18" hidden="false" customHeight="fals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178931000</v>
      </c>
      <c r="E73" s="134" t="n">
        <f aca="false">E53+E72</f>
        <v>0</v>
      </c>
    </row>
    <row r="74" customFormat="false" ht="33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-37140802</v>
      </c>
      <c r="E74" s="181" t="n">
        <f aca="false">E46-E73</f>
        <v>0</v>
      </c>
    </row>
    <row r="75" customFormat="false" ht="22.7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86.25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127439859</v>
      </c>
      <c r="E76" s="65"/>
    </row>
    <row r="77" customFormat="false" ht="21.2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0</v>
      </c>
      <c r="E77" s="65"/>
    </row>
    <row r="78" customFormat="false" ht="23.2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34420732</v>
      </c>
      <c r="E78" s="65"/>
    </row>
    <row r="79" customFormat="false" ht="25.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65"/>
    </row>
    <row r="80" customFormat="false" ht="24.75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130159929</v>
      </c>
      <c r="E80" s="65"/>
    </row>
    <row r="81" customFormat="false" ht="24.75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-37140802</v>
      </c>
      <c r="E81" s="181" t="n">
        <f aca="false">E76+E77-E78+E79-E80</f>
        <v>0</v>
      </c>
    </row>
    <row r="82" customFormat="false" ht="16.5" hidden="false" customHeight="tru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14.25" hidden="false" customHeight="tru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false" outlineLevel="0" collapsed="false">
      <c r="A85" s="185"/>
      <c r="B85" s="190"/>
      <c r="C85" s="193"/>
      <c r="D85" s="194"/>
      <c r="E85" s="194"/>
    </row>
    <row r="86" customFormat="false" ht="15.75" hidden="false" customHeight="false" outlineLevel="0" collapsed="false">
      <c r="A86" s="185"/>
      <c r="B86" s="195"/>
      <c r="C86" s="196"/>
      <c r="D86" s="196"/>
      <c r="E86" s="196"/>
    </row>
    <row r="87" customFormat="false" ht="15.75" hidden="false" customHeight="false" outlineLevel="0" collapsed="false">
      <c r="A87" s="185"/>
      <c r="B87" s="195"/>
      <c r="C87" s="196"/>
      <c r="D87" s="196"/>
      <c r="E87" s="196"/>
    </row>
    <row r="88" customFormat="false" ht="15.75" hidden="false" customHeight="false" outlineLevel="0" collapsed="false">
      <c r="A88" s="185"/>
      <c r="B88" s="195"/>
      <c r="C88" s="196"/>
      <c r="D88" s="196"/>
      <c r="E88" s="196"/>
    </row>
    <row r="89" customFormat="false" ht="15.75" hidden="false" customHeight="false" outlineLevel="0" collapsed="false">
      <c r="A89" s="185"/>
      <c r="B89" s="195"/>
      <c r="C89" s="197"/>
      <c r="D89" s="196"/>
      <c r="E89" s="196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5" hidden="false" customHeight="false" outlineLevel="0" collapsed="false">
      <c r="A91" s="185"/>
      <c r="B91" s="186"/>
      <c r="C91" s="198"/>
      <c r="D91" s="194"/>
      <c r="E91" s="194"/>
    </row>
    <row r="92" customFormat="false" ht="15" hidden="false" customHeight="false" outlineLevel="0" collapsed="false">
      <c r="A92" s="185"/>
      <c r="B92" s="186"/>
      <c r="C92" s="198"/>
      <c r="D92" s="194"/>
      <c r="E92" s="194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19" colorId="64" zoomScale="70" zoomScaleNormal="7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.58"/>
    <col collapsed="false" customWidth="true" hidden="false" outlineLevel="0" max="5" min="4" style="46" width="25"/>
  </cols>
  <sheetData>
    <row r="1" customFormat="false" ht="18" hidden="false" customHeight="false" outlineLevel="0" collapsed="false">
      <c r="B1" s="50" t="s">
        <v>122</v>
      </c>
    </row>
    <row r="2" customFormat="false" ht="18" hidden="false" customHeight="false" outlineLevel="0" collapsed="false">
      <c r="B2" s="45" t="s">
        <v>1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54" hidden="false" customHeight="tru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8" hidden="false" customHeight="fals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18" hidden="false" customHeight="fals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18" hidden="false" customHeight="fals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53.4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588</v>
      </c>
      <c r="E11" s="65"/>
    </row>
    <row r="12" customFormat="false" ht="94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3144549</v>
      </c>
      <c r="E12" s="65"/>
    </row>
    <row r="13" customFormat="false" ht="109.5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73962229</v>
      </c>
      <c r="E13" s="65"/>
    </row>
    <row r="14" customFormat="false" ht="29.2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63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0</v>
      </c>
      <c r="E15" s="65"/>
    </row>
    <row r="16" customFormat="false" ht="35.4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0</v>
      </c>
      <c r="E17" s="65"/>
    </row>
    <row r="18" customFormat="false" ht="42.75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65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77107366</v>
      </c>
      <c r="E19" s="80" t="n">
        <f aca="false">E11+E12+E13+E14+E17</f>
        <v>0</v>
      </c>
    </row>
    <row r="20" customFormat="false" ht="18" hidden="false" customHeight="fals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65.85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5506904</v>
      </c>
      <c r="E21" s="65"/>
    </row>
    <row r="22" customFormat="false" ht="33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/>
    </row>
    <row r="23" customFormat="false" ht="45.75" hidden="false" customHeight="true" outlineLevel="0" collapsed="false">
      <c r="A23" s="63"/>
      <c r="B23" s="13" t="s">
        <v>44</v>
      </c>
      <c r="C23" s="60" t="n">
        <v>21</v>
      </c>
      <c r="D23" s="64" t="n">
        <v>455535</v>
      </c>
      <c r="E23" s="65"/>
    </row>
    <row r="24" customFormat="false" ht="46.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65"/>
    </row>
    <row r="25" customFormat="false" ht="40.7" hidden="false" customHeight="true" outlineLevel="0" collapsed="false">
      <c r="A25" s="63"/>
      <c r="B25" s="13" t="s">
        <v>47</v>
      </c>
      <c r="C25" s="60" t="n">
        <v>22</v>
      </c>
      <c r="D25" s="64" t="n">
        <v>10549</v>
      </c>
      <c r="E25" s="65"/>
    </row>
    <row r="26" customFormat="false" ht="21.2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123.75" hidden="false" customHeight="true" outlineLevel="0" collapsed="false">
      <c r="A27" s="63"/>
      <c r="B27" s="13" t="s">
        <v>50</v>
      </c>
      <c r="C27" s="60" t="n">
        <v>23</v>
      </c>
      <c r="D27" s="64" t="n">
        <v>0</v>
      </c>
      <c r="E27" s="65"/>
    </row>
    <row r="28" customFormat="false" ht="40.7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141.75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65"/>
    </row>
    <row r="30" customFormat="false" ht="48.2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89.4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65"/>
    </row>
    <row r="32" customFormat="false" ht="30.2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455535</v>
      </c>
      <c r="E32" s="117" t="n">
        <f aca="false">E23+E27+E29+E31</f>
        <v>0</v>
      </c>
    </row>
    <row r="33" customFormat="false" ht="29.25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30.2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107.45" hidden="false" customHeight="true" outlineLevel="0" collapsed="false">
      <c r="A35" s="63"/>
      <c r="B35" s="21" t="s">
        <v>58</v>
      </c>
      <c r="C35" s="60" t="n">
        <v>33</v>
      </c>
      <c r="D35" s="64" t="n">
        <v>46170</v>
      </c>
      <c r="E35" s="65"/>
    </row>
    <row r="36" customFormat="false" ht="44.45" hidden="false" customHeight="true" outlineLevel="0" collapsed="false">
      <c r="A36" s="63"/>
      <c r="B36" s="22" t="s">
        <v>59</v>
      </c>
      <c r="C36" s="60" t="s">
        <v>60</v>
      </c>
      <c r="D36" s="64" t="n">
        <v>24600</v>
      </c>
      <c r="E36" s="65"/>
    </row>
    <row r="37" customFormat="false" ht="19.5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90"/>
    </row>
    <row r="38" customFormat="false" ht="99" hidden="false" customHeight="true" outlineLevel="0" collapsed="false">
      <c r="A38" s="63"/>
      <c r="B38" s="13" t="s">
        <v>62</v>
      </c>
      <c r="C38" s="60" t="n">
        <v>35</v>
      </c>
      <c r="D38" s="64" t="n">
        <v>2638463</v>
      </c>
      <c r="E38" s="65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2709233</v>
      </c>
      <c r="E41" s="116" t="n">
        <f aca="false">E35+E36+E38+E39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23.25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23.25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15014</v>
      </c>
      <c r="E44" s="65"/>
    </row>
    <row r="45" customFormat="false" ht="30" hidden="false" customHeight="fals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8686686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85794052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45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54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0</v>
      </c>
      <c r="E49" s="65"/>
    </row>
    <row r="50" customFormat="false" ht="34.5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/>
    </row>
    <row r="51" customFormat="false" ht="54.7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/>
    </row>
    <row r="52" s="23" customFormat="true" ht="39.2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68148713</v>
      </c>
      <c r="E52" s="65"/>
    </row>
    <row r="53" customFormat="false" ht="30.2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68148713</v>
      </c>
      <c r="E53" s="116" t="n">
        <f aca="false">E49+E51+E52</f>
        <v>0</v>
      </c>
    </row>
    <row r="54" customFormat="false" ht="45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148480694</v>
      </c>
      <c r="E55" s="144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145248923</v>
      </c>
      <c r="E56" s="144"/>
    </row>
    <row r="57" customFormat="false" ht="45" hidden="false" customHeight="true" outlineLevel="0" collapsed="false">
      <c r="A57" s="63"/>
      <c r="B57" s="17" t="s">
        <v>84</v>
      </c>
      <c r="C57" s="60" t="n">
        <v>61</v>
      </c>
      <c r="D57" s="64" t="n">
        <v>684254</v>
      </c>
      <c r="E57" s="144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144"/>
    </row>
    <row r="59" customFormat="false" ht="111.4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3609748</v>
      </c>
      <c r="E59" s="144"/>
    </row>
    <row r="60" customFormat="false" ht="27" hidden="false" customHeight="true" outlineLevel="0" collapsed="false">
      <c r="A60" s="63"/>
      <c r="B60" s="17" t="s">
        <v>88</v>
      </c>
      <c r="C60" s="60" t="n">
        <v>63</v>
      </c>
      <c r="D60" s="64" t="n">
        <v>3609748</v>
      </c>
      <c r="E60" s="144"/>
    </row>
    <row r="61" customFormat="false" ht="51.6" hidden="false" customHeight="true" outlineLevel="0" collapsed="false">
      <c r="A61" s="63"/>
      <c r="B61" s="17" t="s">
        <v>89</v>
      </c>
      <c r="C61" s="147" t="s">
        <v>90</v>
      </c>
      <c r="D61" s="64" t="n">
        <v>3047074</v>
      </c>
      <c r="E61" s="144"/>
    </row>
    <row r="62" customFormat="false" ht="34.7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0</v>
      </c>
      <c r="E63" s="65"/>
    </row>
    <row r="64" customFormat="false" ht="33" hidden="false" customHeight="true" outlineLevel="0" collapsed="false">
      <c r="A64" s="63"/>
      <c r="B64" s="17" t="s">
        <v>93</v>
      </c>
      <c r="C64" s="60" t="n">
        <v>66</v>
      </c>
      <c r="D64" s="64" t="n">
        <v>0</v>
      </c>
      <c r="E64" s="65"/>
    </row>
    <row r="65" customFormat="false" ht="40.7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36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30.7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4921011</v>
      </c>
      <c r="E67" s="65"/>
    </row>
    <row r="68" customFormat="false" ht="42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30.2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24.75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43.5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34.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157011453</v>
      </c>
      <c r="E72" s="116" t="n">
        <f aca="false">E55+E59+E63+E65+E66+E67+E68+E70+E71</f>
        <v>0</v>
      </c>
    </row>
    <row r="73" customFormat="false" ht="18" hidden="false" customHeight="fals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225160166</v>
      </c>
      <c r="E73" s="134" t="n">
        <f aca="false">E53+E72</f>
        <v>0</v>
      </c>
    </row>
    <row r="74" customFormat="false" ht="33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-139366114</v>
      </c>
      <c r="E74" s="181" t="n">
        <f aca="false">E46-E73</f>
        <v>0</v>
      </c>
    </row>
    <row r="75" customFormat="false" ht="22.7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89.45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69281273</v>
      </c>
      <c r="E76" s="65"/>
    </row>
    <row r="77" customFormat="false" ht="31.7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0</v>
      </c>
      <c r="E77" s="65"/>
    </row>
    <row r="78" customFormat="false" ht="23.2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37646750</v>
      </c>
      <c r="E78" s="65"/>
    </row>
    <row r="79" customFormat="false" ht="25.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65"/>
    </row>
    <row r="80" customFormat="false" ht="24.75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171000637</v>
      </c>
      <c r="E80" s="65"/>
    </row>
    <row r="81" customFormat="false" ht="19.5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-139366114</v>
      </c>
      <c r="E81" s="181" t="n">
        <f aca="false">E76+E77-E78+E79-E80</f>
        <v>0</v>
      </c>
    </row>
    <row r="82" customFormat="false" ht="18" hidden="false" customHeight="fals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18" hidden="false" customHeight="fals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true" outlineLevel="0" collapsed="false">
      <c r="A85" s="185"/>
      <c r="B85" s="190"/>
      <c r="C85" s="193"/>
      <c r="D85" s="194"/>
      <c r="E85" s="194"/>
    </row>
    <row r="86" customFormat="false" ht="15.75" hidden="false" customHeight="false" outlineLevel="0" collapsed="false">
      <c r="A86" s="185"/>
      <c r="B86" s="195"/>
      <c r="C86" s="196"/>
      <c r="D86" s="196"/>
      <c r="E86" s="196"/>
    </row>
    <row r="87" customFormat="false" ht="15" hidden="false" customHeight="true" outlineLevel="0" collapsed="false">
      <c r="A87" s="185"/>
      <c r="B87" s="195"/>
      <c r="C87" s="196"/>
      <c r="D87" s="196"/>
      <c r="E87" s="196"/>
    </row>
    <row r="88" customFormat="false" ht="15.75" hidden="false" customHeight="false" outlineLevel="0" collapsed="false">
      <c r="A88" s="185"/>
      <c r="B88" s="195"/>
      <c r="C88" s="196"/>
      <c r="D88" s="196"/>
      <c r="E88" s="196"/>
    </row>
    <row r="89" customFormat="false" ht="15.75" hidden="false" customHeight="false" outlineLevel="0" collapsed="false">
      <c r="A89" s="185"/>
      <c r="B89" s="195"/>
      <c r="C89" s="197"/>
      <c r="D89" s="196"/>
      <c r="E89" s="196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5" hidden="false" customHeight="false" outlineLevel="0" collapsed="false">
      <c r="A91" s="185"/>
      <c r="B91" s="186"/>
      <c r="C91" s="198"/>
      <c r="D91" s="194"/>
      <c r="E91" s="194"/>
    </row>
    <row r="92" customFormat="false" ht="15" hidden="false" customHeight="false" outlineLevel="0" collapsed="false">
      <c r="A92" s="185"/>
      <c r="B92" s="186"/>
      <c r="C92" s="198"/>
      <c r="D92" s="194"/>
      <c r="E92" s="194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22" colorId="64" zoomScale="70" zoomScaleNormal="7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.58"/>
    <col collapsed="false" customWidth="true" hidden="false" outlineLevel="0" max="5" min="4" style="46" width="25"/>
  </cols>
  <sheetData>
    <row r="1" customFormat="false" ht="18" hidden="false" customHeight="false" outlineLevel="0" collapsed="false">
      <c r="B1" s="50" t="s">
        <v>122</v>
      </c>
    </row>
    <row r="2" customFormat="false" ht="18" hidden="false" customHeight="false" outlineLevel="0" collapsed="false">
      <c r="B2" s="45" t="s">
        <v>1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54" hidden="false" customHeight="tru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5.75" hidden="false" customHeight="tru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18" hidden="false" customHeight="fals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18" hidden="false" customHeight="fals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53.4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3544</v>
      </c>
      <c r="E11" s="65"/>
    </row>
    <row r="12" customFormat="false" ht="94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1466643</v>
      </c>
      <c r="E12" s="65"/>
    </row>
    <row r="13" customFormat="false" ht="109.5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61463770</v>
      </c>
      <c r="E13" s="65"/>
    </row>
    <row r="14" customFormat="false" ht="29.2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63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0</v>
      </c>
      <c r="E15" s="65"/>
    </row>
    <row r="16" customFormat="false" ht="35.4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0</v>
      </c>
      <c r="E17" s="65"/>
    </row>
    <row r="18" customFormat="false" ht="42.75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65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62933957</v>
      </c>
      <c r="E19" s="80" t="n">
        <f aca="false">E11+E12+E13+E14+E15+E17</f>
        <v>0</v>
      </c>
    </row>
    <row r="20" customFormat="false" ht="18" hidden="false" customHeight="tru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198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2966510</v>
      </c>
      <c r="E21" s="65"/>
    </row>
    <row r="22" customFormat="false" ht="33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/>
    </row>
    <row r="23" customFormat="false" ht="114" hidden="false" customHeight="true" outlineLevel="0" collapsed="false">
      <c r="A23" s="63"/>
      <c r="B23" s="13" t="s">
        <v>44</v>
      </c>
      <c r="C23" s="60" t="n">
        <v>21</v>
      </c>
      <c r="D23" s="64" t="n">
        <v>1401096</v>
      </c>
      <c r="E23" s="65"/>
    </row>
    <row r="24" customFormat="false" ht="46.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65"/>
    </row>
    <row r="25" customFormat="false" ht="40.7" hidden="false" customHeight="true" outlineLevel="0" collapsed="false">
      <c r="A25" s="63"/>
      <c r="B25" s="13" t="s">
        <v>47</v>
      </c>
      <c r="C25" s="60" t="n">
        <v>22</v>
      </c>
      <c r="D25" s="64" t="n">
        <v>0</v>
      </c>
      <c r="E25" s="65"/>
    </row>
    <row r="26" customFormat="false" ht="27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123.75" hidden="false" customHeight="true" outlineLevel="0" collapsed="false">
      <c r="A27" s="63"/>
      <c r="B27" s="13" t="s">
        <v>50</v>
      </c>
      <c r="C27" s="60" t="n">
        <v>23</v>
      </c>
      <c r="D27" s="64" t="n">
        <v>0</v>
      </c>
      <c r="E27" s="65"/>
    </row>
    <row r="28" customFormat="false" ht="40.7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75.2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65"/>
    </row>
    <row r="30" customFormat="false" ht="48.2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89.4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65"/>
    </row>
    <row r="32" customFormat="false" ht="30.2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1401096</v>
      </c>
      <c r="E32" s="117" t="n">
        <f aca="false">E23+E27+E29+E31</f>
        <v>0</v>
      </c>
    </row>
    <row r="33" customFormat="false" ht="29.25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30.2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107.45" hidden="false" customHeight="true" outlineLevel="0" collapsed="false">
      <c r="A35" s="63"/>
      <c r="B35" s="21" t="s">
        <v>58</v>
      </c>
      <c r="C35" s="60" t="n">
        <v>33</v>
      </c>
      <c r="D35" s="64" t="n">
        <v>17282</v>
      </c>
      <c r="E35" s="65"/>
    </row>
    <row r="36" customFormat="false" ht="44.45" hidden="false" customHeight="true" outlineLevel="0" collapsed="false">
      <c r="A36" s="63"/>
      <c r="B36" s="22" t="s">
        <v>59</v>
      </c>
      <c r="C36" s="60" t="s">
        <v>60</v>
      </c>
      <c r="D36" s="64" t="n">
        <v>24960</v>
      </c>
      <c r="E36" s="65"/>
    </row>
    <row r="37" customFormat="false" ht="19.5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90"/>
    </row>
    <row r="38" customFormat="false" ht="57.75" hidden="false" customHeight="true" outlineLevel="0" collapsed="false">
      <c r="A38" s="63"/>
      <c r="B38" s="13" t="s">
        <v>62</v>
      </c>
      <c r="C38" s="60" t="n">
        <v>35</v>
      </c>
      <c r="D38" s="64" t="n">
        <v>3369957</v>
      </c>
      <c r="E38" s="65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3412199</v>
      </c>
      <c r="E41" s="116" t="n">
        <f aca="false">E35+E38+E36+E39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24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22.7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752</v>
      </c>
      <c r="E44" s="65"/>
    </row>
    <row r="45" customFormat="false" ht="20.25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7780557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70714514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45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54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0</v>
      </c>
      <c r="E49" s="65"/>
    </row>
    <row r="50" customFormat="false" ht="34.5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/>
    </row>
    <row r="51" customFormat="false" ht="54.7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/>
    </row>
    <row r="52" s="23" customFormat="true" ht="31.7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58952490</v>
      </c>
      <c r="E52" s="65"/>
    </row>
    <row r="53" customFormat="false" ht="26.45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58952490</v>
      </c>
      <c r="E53" s="116" t="n">
        <f aca="false">E49+E51+E52</f>
        <v>0</v>
      </c>
    </row>
    <row r="54" customFormat="false" ht="45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112804453</v>
      </c>
      <c r="E55" s="144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109038702</v>
      </c>
      <c r="E56" s="144"/>
    </row>
    <row r="57" customFormat="false" ht="45" hidden="false" customHeight="true" outlineLevel="0" collapsed="false">
      <c r="A57" s="63"/>
      <c r="B57" s="17" t="s">
        <v>84</v>
      </c>
      <c r="C57" s="60" t="n">
        <v>61</v>
      </c>
      <c r="D57" s="64" t="n">
        <v>522925</v>
      </c>
      <c r="E57" s="144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144"/>
    </row>
    <row r="59" customFormat="false" ht="84.2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3424061</v>
      </c>
      <c r="E59" s="144"/>
    </row>
    <row r="60" customFormat="false" ht="27" hidden="false" customHeight="true" outlineLevel="0" collapsed="false">
      <c r="A60" s="63"/>
      <c r="B60" s="17" t="s">
        <v>88</v>
      </c>
      <c r="C60" s="60" t="n">
        <v>63</v>
      </c>
      <c r="D60" s="64" t="n">
        <v>3424061</v>
      </c>
      <c r="E60" s="144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2882263</v>
      </c>
      <c r="E61" s="144"/>
    </row>
    <row r="62" customFormat="false" ht="28.5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0</v>
      </c>
      <c r="E63" s="65"/>
    </row>
    <row r="64" customFormat="false" ht="54.75" hidden="false" customHeight="true" outlineLevel="0" collapsed="false">
      <c r="A64" s="63"/>
      <c r="B64" s="17" t="s">
        <v>93</v>
      </c>
      <c r="C64" s="60" t="n">
        <v>66</v>
      </c>
      <c r="D64" s="64" t="n">
        <v>0</v>
      </c>
      <c r="E64" s="65"/>
    </row>
    <row r="65" customFormat="false" ht="58.7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33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30.7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4731272</v>
      </c>
      <c r="E67" s="65"/>
    </row>
    <row r="68" customFormat="false" ht="42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18.75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21.2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34.5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34.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120959786</v>
      </c>
      <c r="E72" s="116" t="n">
        <f aca="false">E55+E59+E63+E65+E66+E67+E68+E70+E71</f>
        <v>0</v>
      </c>
    </row>
    <row r="73" customFormat="false" ht="18" hidden="false" customHeight="fals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179912276</v>
      </c>
      <c r="E73" s="134" t="n">
        <f aca="false">E53+E72</f>
        <v>0</v>
      </c>
    </row>
    <row r="74" customFormat="false" ht="33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-109197762</v>
      </c>
      <c r="E74" s="181" t="n">
        <f aca="false">E46-E73</f>
        <v>0</v>
      </c>
    </row>
    <row r="75" customFormat="false" ht="22.7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86.25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62027606</v>
      </c>
      <c r="E76" s="65"/>
    </row>
    <row r="77" customFormat="false" ht="42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0</v>
      </c>
      <c r="E77" s="65"/>
    </row>
    <row r="78" customFormat="false" ht="43.1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41664605</v>
      </c>
      <c r="E78" s="65"/>
    </row>
    <row r="79" customFormat="false" ht="25.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65"/>
    </row>
    <row r="80" customFormat="false" ht="31.7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129560763</v>
      </c>
      <c r="E80" s="65"/>
    </row>
    <row r="81" customFormat="false" ht="30.2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-109197762</v>
      </c>
      <c r="E81" s="181" t="n">
        <f aca="false">E76+E77-E78+E79-E80</f>
        <v>0</v>
      </c>
    </row>
    <row r="82" customFormat="false" ht="18" hidden="false" customHeight="fals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18" hidden="false" customHeight="fals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false" outlineLevel="0" collapsed="false">
      <c r="A85" s="185"/>
      <c r="B85" s="190"/>
      <c r="C85" s="193"/>
      <c r="D85" s="194"/>
      <c r="E85" s="194"/>
    </row>
    <row r="86" customFormat="false" ht="15.75" hidden="false" customHeight="false" outlineLevel="0" collapsed="false">
      <c r="A86" s="185"/>
      <c r="B86" s="195"/>
      <c r="C86" s="196"/>
      <c r="D86" s="196"/>
      <c r="E86" s="196"/>
    </row>
    <row r="87" customFormat="false" ht="15.75" hidden="false" customHeight="false" outlineLevel="0" collapsed="false">
      <c r="A87" s="185"/>
      <c r="B87" s="195"/>
      <c r="C87" s="196"/>
      <c r="D87" s="196"/>
      <c r="E87" s="196"/>
    </row>
    <row r="88" customFormat="false" ht="15.75" hidden="false" customHeight="false" outlineLevel="0" collapsed="false">
      <c r="A88" s="185"/>
      <c r="B88" s="195"/>
      <c r="C88" s="196"/>
      <c r="D88" s="196"/>
      <c r="E88" s="196"/>
    </row>
    <row r="89" customFormat="false" ht="15.75" hidden="false" customHeight="false" outlineLevel="0" collapsed="false">
      <c r="A89" s="185"/>
      <c r="B89" s="195"/>
      <c r="C89" s="197"/>
      <c r="D89" s="196"/>
      <c r="E89" s="196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5" hidden="false" customHeight="false" outlineLevel="0" collapsed="false">
      <c r="A91" s="185"/>
      <c r="B91" s="186"/>
      <c r="C91" s="198"/>
      <c r="D91" s="194"/>
      <c r="E91" s="194"/>
    </row>
    <row r="92" customFormat="false" ht="15" hidden="false" customHeight="false" outlineLevel="0" collapsed="false">
      <c r="A92" s="185"/>
      <c r="B92" s="186"/>
      <c r="C92" s="198"/>
      <c r="D92" s="194"/>
      <c r="E92" s="194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82"/>
  <sheetViews>
    <sheetView showFormulas="false" showGridLines="true" showRowColHeaders="true" showZeros="true" rightToLeft="false" tabSelected="false" showOutlineSymbols="true" defaultGridColor="true" view="normal" topLeftCell="A22" colorId="64" zoomScale="70" zoomScaleNormal="70" zoomScalePageLayoutView="100" workbookViewId="0">
      <selection pane="topLeft" activeCell="F23" activeCellId="1" sqref="B84:E94 F23"/>
    </sheetView>
  </sheetViews>
  <sheetFormatPr defaultColWidth="8.6875" defaultRowHeight="18" zeroHeight="false" outlineLevelRow="0" outlineLevelCol="0"/>
  <cols>
    <col collapsed="false" customWidth="true" hidden="false" outlineLevel="0" max="1" min="1" style="44" width="3.86"/>
    <col collapsed="false" customWidth="true" hidden="false" outlineLevel="0" max="2" min="2" style="45" width="53.14"/>
    <col collapsed="false" customWidth="true" hidden="false" outlineLevel="0" max="3" min="3" style="0" width="9.58"/>
    <col collapsed="false" customWidth="true" hidden="false" outlineLevel="0" max="5" min="4" style="46" width="25"/>
  </cols>
  <sheetData>
    <row r="1" customFormat="false" ht="18" hidden="false" customHeight="false" outlineLevel="0" collapsed="false">
      <c r="B1" s="50" t="s">
        <v>122</v>
      </c>
    </row>
    <row r="2" customFormat="false" ht="18" hidden="false" customHeight="false" outlineLevel="0" collapsed="false">
      <c r="B2" s="45" t="s">
        <v>1</v>
      </c>
    </row>
    <row r="3" customFormat="false" ht="18" hidden="false" customHeight="false" outlineLevel="0" collapsed="false">
      <c r="E3" s="46" t="s">
        <v>2</v>
      </c>
    </row>
    <row r="4" customFormat="false" ht="15.75" hidden="false" customHeight="true" outlineLevel="0" collapsed="false">
      <c r="B4" s="52" t="s">
        <v>3</v>
      </c>
      <c r="C4" s="52"/>
      <c r="D4" s="52"/>
      <c r="E4" s="52"/>
    </row>
    <row r="5" customFormat="false" ht="15" hidden="false" customHeight="true" outlineLevel="0" collapsed="false">
      <c r="B5" s="52" t="s">
        <v>4</v>
      </c>
      <c r="C5" s="52"/>
      <c r="D5" s="52"/>
      <c r="E5" s="52"/>
    </row>
    <row r="7" customFormat="false" ht="38.25" hidden="false" customHeight="false" outlineLevel="0" collapsed="false">
      <c r="A7" s="55" t="s">
        <v>7</v>
      </c>
      <c r="B7" s="7" t="s">
        <v>8</v>
      </c>
      <c r="C7" s="56" t="s">
        <v>9</v>
      </c>
      <c r="D7" s="57" t="s">
        <v>11</v>
      </c>
      <c r="E7" s="57" t="s">
        <v>11</v>
      </c>
    </row>
    <row r="8" customFormat="false" ht="17.45" hidden="false" customHeight="true" outlineLevel="0" collapsed="false">
      <c r="A8" s="55" t="s">
        <v>12</v>
      </c>
      <c r="B8" s="7" t="s">
        <v>13</v>
      </c>
      <c r="C8" s="56" t="s">
        <v>14</v>
      </c>
      <c r="D8" s="57" t="s">
        <v>15</v>
      </c>
      <c r="E8" s="57" t="s">
        <v>16</v>
      </c>
    </row>
    <row r="9" customFormat="false" ht="18" hidden="false" customHeight="true" outlineLevel="0" collapsed="false">
      <c r="A9" s="59" t="s">
        <v>17</v>
      </c>
      <c r="B9" s="11" t="s">
        <v>18</v>
      </c>
      <c r="C9" s="60" t="s">
        <v>19</v>
      </c>
      <c r="D9" s="61" t="s">
        <v>20</v>
      </c>
      <c r="E9" s="61" t="s">
        <v>20</v>
      </c>
    </row>
    <row r="10" customFormat="false" ht="17.45" hidden="false" customHeight="true" outlineLevel="0" collapsed="false">
      <c r="A10" s="63" t="s">
        <v>21</v>
      </c>
      <c r="B10" s="11" t="s">
        <v>22</v>
      </c>
      <c r="C10" s="60" t="s">
        <v>23</v>
      </c>
      <c r="D10" s="61" t="s">
        <v>20</v>
      </c>
      <c r="E10" s="61" t="s">
        <v>20</v>
      </c>
    </row>
    <row r="11" customFormat="false" ht="53.45" hidden="false" customHeight="true" outlineLevel="0" collapsed="false">
      <c r="A11" s="63" t="n">
        <v>1</v>
      </c>
      <c r="B11" s="13" t="s">
        <v>24</v>
      </c>
      <c r="C11" s="60" t="s">
        <v>25</v>
      </c>
      <c r="D11" s="64" t="n">
        <v>19087</v>
      </c>
      <c r="E11" s="65"/>
    </row>
    <row r="12" customFormat="false" ht="94.7" hidden="false" customHeight="true" outlineLevel="0" collapsed="false">
      <c r="A12" s="63" t="n">
        <f aca="false">A11+1</f>
        <v>2</v>
      </c>
      <c r="B12" s="13" t="s">
        <v>26</v>
      </c>
      <c r="C12" s="60" t="s">
        <v>27</v>
      </c>
      <c r="D12" s="64" t="n">
        <v>5815791</v>
      </c>
      <c r="E12" s="65"/>
    </row>
    <row r="13" customFormat="false" ht="109.5" hidden="false" customHeight="true" outlineLevel="0" collapsed="false">
      <c r="A13" s="63" t="n">
        <f aca="false">A12+1</f>
        <v>3</v>
      </c>
      <c r="B13" s="13" t="s">
        <v>28</v>
      </c>
      <c r="C13" s="60" t="s">
        <v>29</v>
      </c>
      <c r="D13" s="64" t="n">
        <v>397006076</v>
      </c>
      <c r="E13" s="65"/>
    </row>
    <row r="14" customFormat="false" ht="29.25" hidden="false" customHeight="true" outlineLevel="0" collapsed="false">
      <c r="A14" s="63" t="n">
        <f aca="false">A13+1</f>
        <v>4</v>
      </c>
      <c r="B14" s="13" t="s">
        <v>30</v>
      </c>
      <c r="C14" s="60" t="s">
        <v>31</v>
      </c>
      <c r="D14" s="64" t="n">
        <v>0</v>
      </c>
      <c r="E14" s="65"/>
    </row>
    <row r="15" customFormat="false" ht="63" hidden="false" customHeight="true" outlineLevel="0" collapsed="false">
      <c r="A15" s="63" t="n">
        <f aca="false">A14+1</f>
        <v>5</v>
      </c>
      <c r="B15" s="13" t="s">
        <v>32</v>
      </c>
      <c r="C15" s="60" t="s">
        <v>33</v>
      </c>
      <c r="D15" s="64" t="n">
        <v>0</v>
      </c>
      <c r="E15" s="65"/>
    </row>
    <row r="16" customFormat="false" ht="35.45" hidden="false" customHeight="true" outlineLevel="0" collapsed="false">
      <c r="A16" s="71"/>
      <c r="B16" s="17" t="s">
        <v>34</v>
      </c>
      <c r="C16" s="72" t="s">
        <v>35</v>
      </c>
      <c r="D16" s="64" t="n">
        <v>0</v>
      </c>
      <c r="E16" s="65"/>
    </row>
    <row r="17" customFormat="false" ht="61.5" hidden="false" customHeight="true" outlineLevel="0" collapsed="false">
      <c r="A17" s="63" t="n">
        <f aca="false">A15+1</f>
        <v>6</v>
      </c>
      <c r="B17" s="13" t="s">
        <v>36</v>
      </c>
      <c r="C17" s="60" t="s">
        <v>37</v>
      </c>
      <c r="D17" s="64" t="n">
        <v>0</v>
      </c>
      <c r="E17" s="65"/>
    </row>
    <row r="18" customFormat="false" ht="42.75" hidden="false" customHeight="true" outlineLevel="0" collapsed="false">
      <c r="A18" s="71"/>
      <c r="B18" s="17" t="s">
        <v>38</v>
      </c>
      <c r="C18" s="72" t="s">
        <v>39</v>
      </c>
      <c r="D18" s="64" t="n">
        <v>0</v>
      </c>
      <c r="E18" s="65"/>
    </row>
    <row r="19" s="19" customFormat="true" ht="41.25" hidden="false" customHeight="true" outlineLevel="0" collapsed="false">
      <c r="A19" s="59" t="n">
        <f aca="false">A17+1</f>
        <v>7</v>
      </c>
      <c r="B19" s="13" t="s">
        <v>40</v>
      </c>
      <c r="C19" s="79" t="n">
        <v>15</v>
      </c>
      <c r="D19" s="80" t="n">
        <f aca="false">D11+D12+D13+D14+D15+D17</f>
        <v>402840954</v>
      </c>
      <c r="E19" s="80" t="n">
        <f aca="false">E11+E12+E13+E14+E15+E17</f>
        <v>0</v>
      </c>
    </row>
    <row r="20" customFormat="false" ht="18" hidden="false" customHeight="false" outlineLevel="0" collapsed="false">
      <c r="A20" s="63"/>
      <c r="B20" s="13" t="s">
        <v>41</v>
      </c>
      <c r="C20" s="60" t="n">
        <v>18</v>
      </c>
      <c r="D20" s="61" t="s">
        <v>20</v>
      </c>
      <c r="E20" s="61" t="s">
        <v>20</v>
      </c>
    </row>
    <row r="21" customFormat="false" ht="125.1" hidden="false" customHeight="true" outlineLevel="0" collapsed="false">
      <c r="A21" s="63" t="n">
        <f aca="false">A20+1</f>
        <v>1</v>
      </c>
      <c r="B21" s="13" t="s">
        <v>42</v>
      </c>
      <c r="C21" s="60" t="n">
        <v>19</v>
      </c>
      <c r="D21" s="64" t="n">
        <v>12551781</v>
      </c>
      <c r="E21" s="65"/>
    </row>
    <row r="22" customFormat="false" ht="33.75" hidden="false" customHeight="true" outlineLevel="0" collapsed="false">
      <c r="A22" s="63" t="n">
        <f aca="false">A21+1</f>
        <v>2</v>
      </c>
      <c r="B22" s="13" t="s">
        <v>43</v>
      </c>
      <c r="C22" s="89" t="n">
        <v>20</v>
      </c>
      <c r="D22" s="61" t="s">
        <v>20</v>
      </c>
      <c r="E22" s="90" t="s">
        <v>20</v>
      </c>
    </row>
    <row r="23" customFormat="false" ht="114" hidden="false" customHeight="true" outlineLevel="0" collapsed="false">
      <c r="A23" s="63"/>
      <c r="B23" s="13" t="s">
        <v>44</v>
      </c>
      <c r="C23" s="60" t="n">
        <v>21</v>
      </c>
      <c r="D23" s="64" t="n">
        <v>5550176</v>
      </c>
      <c r="E23" s="65"/>
    </row>
    <row r="24" customFormat="false" ht="46.5" hidden="false" customHeight="true" outlineLevel="0" collapsed="false">
      <c r="A24" s="63"/>
      <c r="B24" s="13" t="s">
        <v>45</v>
      </c>
      <c r="C24" s="95" t="s">
        <v>46</v>
      </c>
      <c r="D24" s="64" t="n">
        <v>0</v>
      </c>
      <c r="E24" s="65"/>
    </row>
    <row r="25" customFormat="false" ht="61.5" hidden="false" customHeight="true" outlineLevel="0" collapsed="false">
      <c r="A25" s="63"/>
      <c r="B25" s="13" t="s">
        <v>47</v>
      </c>
      <c r="C25" s="60" t="n">
        <v>22</v>
      </c>
      <c r="D25" s="64" t="n">
        <v>135171</v>
      </c>
      <c r="E25" s="65"/>
    </row>
    <row r="26" customFormat="false" ht="24.75" hidden="false" customHeight="true" outlineLevel="0" collapsed="false">
      <c r="A26" s="63"/>
      <c r="B26" s="17" t="s">
        <v>48</v>
      </c>
      <c r="C26" s="147" t="s">
        <v>49</v>
      </c>
      <c r="D26" s="64" t="n">
        <v>0</v>
      </c>
      <c r="E26" s="65"/>
    </row>
    <row r="27" customFormat="false" ht="123.75" hidden="false" customHeight="true" outlineLevel="0" collapsed="false">
      <c r="A27" s="63"/>
      <c r="B27" s="13" t="s">
        <v>50</v>
      </c>
      <c r="C27" s="60" t="n">
        <v>23</v>
      </c>
      <c r="D27" s="64" t="n">
        <v>0</v>
      </c>
      <c r="E27" s="65"/>
    </row>
    <row r="28" customFormat="false" ht="36" hidden="false" customHeight="true" outlineLevel="0" collapsed="false">
      <c r="A28" s="63"/>
      <c r="B28" s="17" t="s">
        <v>51</v>
      </c>
      <c r="C28" s="60" t="n">
        <v>24</v>
      </c>
      <c r="D28" s="64" t="n">
        <v>0</v>
      </c>
      <c r="E28" s="65"/>
    </row>
    <row r="29" customFormat="false" ht="42" hidden="false" customHeight="true" outlineLevel="0" collapsed="false">
      <c r="A29" s="63"/>
      <c r="B29" s="13" t="s">
        <v>52</v>
      </c>
      <c r="C29" s="60" t="n">
        <v>25</v>
      </c>
      <c r="D29" s="64" t="n">
        <v>0</v>
      </c>
      <c r="E29" s="65"/>
    </row>
    <row r="30" customFormat="false" ht="48.2" hidden="false" customHeight="true" outlineLevel="0" collapsed="false">
      <c r="A30" s="63"/>
      <c r="B30" s="17" t="s">
        <v>53</v>
      </c>
      <c r="C30" s="60" t="n">
        <v>26</v>
      </c>
      <c r="D30" s="64" t="n">
        <v>0</v>
      </c>
      <c r="E30" s="65"/>
    </row>
    <row r="31" customFormat="false" ht="89.45" hidden="false" customHeight="true" outlineLevel="0" collapsed="false">
      <c r="A31" s="63"/>
      <c r="B31" s="13" t="s">
        <v>54</v>
      </c>
      <c r="C31" s="60" t="n">
        <v>27</v>
      </c>
      <c r="D31" s="65" t="n">
        <v>0</v>
      </c>
      <c r="E31" s="65"/>
    </row>
    <row r="32" customFormat="false" ht="30.2" hidden="false" customHeight="true" outlineLevel="0" collapsed="false">
      <c r="A32" s="63"/>
      <c r="B32" s="13" t="s">
        <v>55</v>
      </c>
      <c r="C32" s="115" t="n">
        <v>30</v>
      </c>
      <c r="D32" s="116" t="n">
        <f aca="false">D23+D27+D29+D31</f>
        <v>5550176</v>
      </c>
      <c r="E32" s="117" t="n">
        <f aca="false">E23+E27+E29+E31</f>
        <v>0</v>
      </c>
    </row>
    <row r="33" customFormat="false" ht="19.5" hidden="false" customHeight="true" outlineLevel="0" collapsed="false">
      <c r="A33" s="63" t="n">
        <v>3</v>
      </c>
      <c r="B33" s="13" t="s">
        <v>56</v>
      </c>
      <c r="C33" s="89" t="n">
        <v>31</v>
      </c>
      <c r="D33" s="64" t="n">
        <v>0</v>
      </c>
      <c r="E33" s="65"/>
    </row>
    <row r="34" customFormat="false" ht="18.75" hidden="false" customHeight="true" outlineLevel="0" collapsed="false">
      <c r="A34" s="63" t="n">
        <f aca="false">A33+1</f>
        <v>4</v>
      </c>
      <c r="B34" s="13" t="s">
        <v>57</v>
      </c>
      <c r="C34" s="89" t="n">
        <v>32</v>
      </c>
      <c r="D34" s="61" t="s">
        <v>20</v>
      </c>
      <c r="E34" s="90" t="s">
        <v>20</v>
      </c>
    </row>
    <row r="35" customFormat="false" ht="107.45" hidden="false" customHeight="true" outlineLevel="0" collapsed="false">
      <c r="A35" s="63"/>
      <c r="B35" s="21" t="s">
        <v>58</v>
      </c>
      <c r="C35" s="60" t="n">
        <v>33</v>
      </c>
      <c r="D35" s="64" t="n">
        <v>781594</v>
      </c>
      <c r="E35" s="65"/>
    </row>
    <row r="36" customFormat="false" ht="44.45" hidden="false" customHeight="true" outlineLevel="0" collapsed="false">
      <c r="A36" s="63"/>
      <c r="B36" s="22" t="s">
        <v>59</v>
      </c>
      <c r="C36" s="60" t="s">
        <v>60</v>
      </c>
      <c r="D36" s="64" t="n">
        <v>152401</v>
      </c>
      <c r="E36" s="65"/>
    </row>
    <row r="37" customFormat="false" ht="19.5" hidden="false" customHeight="true" outlineLevel="0" collapsed="false">
      <c r="A37" s="63"/>
      <c r="B37" s="13" t="s">
        <v>61</v>
      </c>
      <c r="C37" s="60" t="n">
        <v>34</v>
      </c>
      <c r="D37" s="61" t="n">
        <v>0</v>
      </c>
      <c r="E37" s="90"/>
    </row>
    <row r="38" customFormat="false" ht="133.5" hidden="false" customHeight="true" outlineLevel="0" collapsed="false">
      <c r="A38" s="63"/>
      <c r="B38" s="13" t="s">
        <v>62</v>
      </c>
      <c r="C38" s="60" t="n">
        <v>35</v>
      </c>
      <c r="D38" s="64" t="n">
        <v>30429245</v>
      </c>
      <c r="E38" s="65"/>
    </row>
    <row r="39" customFormat="false" ht="28.5" hidden="false" customHeight="true" outlineLevel="0" collapsed="false">
      <c r="A39" s="63"/>
      <c r="B39" s="17" t="s">
        <v>63</v>
      </c>
      <c r="C39" s="60" t="s">
        <v>64</v>
      </c>
      <c r="D39" s="64" t="n">
        <v>0</v>
      </c>
      <c r="E39" s="65"/>
    </row>
    <row r="40" customFormat="false" ht="24" hidden="false" customHeight="true" outlineLevel="0" collapsed="false">
      <c r="A40" s="63"/>
      <c r="B40" s="13" t="s">
        <v>61</v>
      </c>
      <c r="C40" s="60" t="n">
        <v>36</v>
      </c>
      <c r="D40" s="61" t="s">
        <v>20</v>
      </c>
      <c r="E40" s="90" t="s">
        <v>20</v>
      </c>
    </row>
    <row r="41" customFormat="false" ht="28.5" hidden="false" customHeight="true" outlineLevel="0" collapsed="false">
      <c r="A41" s="63"/>
      <c r="B41" s="13" t="s">
        <v>65</v>
      </c>
      <c r="C41" s="115" t="n">
        <v>40</v>
      </c>
      <c r="D41" s="116" t="n">
        <f aca="false">D35+D38+D36+D39</f>
        <v>31363240</v>
      </c>
      <c r="E41" s="116" t="n">
        <f aca="false">E35+E38+E36+E39</f>
        <v>0</v>
      </c>
    </row>
    <row r="42" customFormat="false" ht="96" hidden="false" customHeight="true" outlineLevel="0" collapsed="false">
      <c r="A42" s="63" t="n">
        <v>5</v>
      </c>
      <c r="B42" s="13" t="s">
        <v>66</v>
      </c>
      <c r="C42" s="89" t="n">
        <v>41</v>
      </c>
      <c r="D42" s="64" t="n">
        <v>0</v>
      </c>
      <c r="E42" s="65"/>
    </row>
    <row r="43" customFormat="false" ht="23.25" hidden="false" customHeight="true" outlineLevel="0" collapsed="false">
      <c r="A43" s="63"/>
      <c r="B43" s="17" t="s">
        <v>67</v>
      </c>
      <c r="C43" s="89" t="s">
        <v>68</v>
      </c>
      <c r="D43" s="64" t="n">
        <v>0</v>
      </c>
      <c r="E43" s="65"/>
    </row>
    <row r="44" customFormat="false" ht="23.25" hidden="false" customHeight="true" outlineLevel="0" collapsed="false">
      <c r="A44" s="63" t="n">
        <v>6</v>
      </c>
      <c r="B44" s="13" t="s">
        <v>69</v>
      </c>
      <c r="C44" s="60" t="n">
        <v>42</v>
      </c>
      <c r="D44" s="64" t="n">
        <v>0</v>
      </c>
      <c r="E44" s="65"/>
    </row>
    <row r="45" customFormat="false" ht="22.7" hidden="false" customHeight="true" outlineLevel="0" collapsed="false">
      <c r="A45" s="59" t="n">
        <v>7</v>
      </c>
      <c r="B45" s="13" t="s">
        <v>70</v>
      </c>
      <c r="C45" s="79" t="n">
        <v>45</v>
      </c>
      <c r="D45" s="80" t="n">
        <f aca="false">D21+D32+D33+D41+D42+D44+D43</f>
        <v>49465197</v>
      </c>
      <c r="E45" s="80" t="n">
        <f aca="false">E21+E32+E33+E41+E42+E44+E43</f>
        <v>0</v>
      </c>
    </row>
    <row r="46" customFormat="false" ht="27.75" hidden="false" customHeight="true" outlineLevel="0" collapsed="false">
      <c r="A46" s="63" t="n">
        <v>8</v>
      </c>
      <c r="B46" s="13" t="s">
        <v>71</v>
      </c>
      <c r="C46" s="133" t="n">
        <v>46</v>
      </c>
      <c r="D46" s="134" t="n">
        <f aca="false">D19+D45</f>
        <v>452306151</v>
      </c>
      <c r="E46" s="134" t="n">
        <f aca="false">E19+E45</f>
        <v>0</v>
      </c>
    </row>
    <row r="47" customFormat="false" ht="27.75" hidden="false" customHeight="true" outlineLevel="0" collapsed="false">
      <c r="A47" s="59" t="s">
        <v>72</v>
      </c>
      <c r="B47" s="13" t="s">
        <v>73</v>
      </c>
      <c r="C47" s="63" t="n">
        <v>50</v>
      </c>
      <c r="D47" s="61" t="s">
        <v>20</v>
      </c>
      <c r="E47" s="61" t="s">
        <v>20</v>
      </c>
    </row>
    <row r="48" customFormat="false" ht="45" hidden="false" customHeight="true" outlineLevel="0" collapsed="false">
      <c r="A48" s="63"/>
      <c r="B48" s="13" t="s">
        <v>74</v>
      </c>
      <c r="C48" s="60" t="n">
        <v>51</v>
      </c>
      <c r="D48" s="61" t="s">
        <v>20</v>
      </c>
      <c r="E48" s="61" t="s">
        <v>20</v>
      </c>
    </row>
    <row r="49" customFormat="false" ht="54" hidden="false" customHeight="true" outlineLevel="0" collapsed="false">
      <c r="A49" s="63" t="n">
        <f aca="false">A48+1</f>
        <v>1</v>
      </c>
      <c r="B49" s="13" t="s">
        <v>75</v>
      </c>
      <c r="C49" s="60" t="n">
        <v>52</v>
      </c>
      <c r="D49" s="64" t="n">
        <v>0</v>
      </c>
      <c r="E49" s="65"/>
    </row>
    <row r="50" customFormat="false" ht="34.5" hidden="false" customHeight="true" outlineLevel="0" collapsed="false">
      <c r="A50" s="63"/>
      <c r="B50" s="17" t="s">
        <v>76</v>
      </c>
      <c r="C50" s="60" t="n">
        <v>53</v>
      </c>
      <c r="D50" s="64" t="n">
        <v>0</v>
      </c>
      <c r="E50" s="65"/>
    </row>
    <row r="51" customFormat="false" ht="54.75" hidden="false" customHeight="true" outlineLevel="0" collapsed="false">
      <c r="A51" s="63" t="n">
        <f aca="false">A49+1</f>
        <v>2</v>
      </c>
      <c r="B51" s="13" t="s">
        <v>77</v>
      </c>
      <c r="C51" s="60" t="n">
        <v>54</v>
      </c>
      <c r="D51" s="64" t="n">
        <v>0</v>
      </c>
      <c r="E51" s="65"/>
    </row>
    <row r="52" s="23" customFormat="true" ht="32.65" hidden="false" customHeight="true" outlineLevel="0" collapsed="false">
      <c r="A52" s="138" t="n">
        <f aca="false">A51+1</f>
        <v>3</v>
      </c>
      <c r="B52" s="13" t="s">
        <v>78</v>
      </c>
      <c r="C52" s="139" t="n">
        <v>55</v>
      </c>
      <c r="D52" s="64" t="n">
        <v>340814650</v>
      </c>
      <c r="E52" s="65"/>
    </row>
    <row r="53" customFormat="false" ht="27.2" hidden="false" customHeight="true" outlineLevel="0" collapsed="false">
      <c r="A53" s="59"/>
      <c r="B53" s="13" t="s">
        <v>79</v>
      </c>
      <c r="C53" s="115" t="n">
        <v>58</v>
      </c>
      <c r="D53" s="116" t="n">
        <f aca="false">D49+D51+D52</f>
        <v>340814650</v>
      </c>
      <c r="E53" s="116" t="n">
        <f aca="false">E49+E51+E52</f>
        <v>0</v>
      </c>
    </row>
    <row r="54" customFormat="false" ht="45" hidden="false" customHeight="true" outlineLevel="0" collapsed="false">
      <c r="A54" s="63"/>
      <c r="B54" s="13" t="s">
        <v>80</v>
      </c>
      <c r="C54" s="89" t="n">
        <v>59</v>
      </c>
      <c r="D54" s="61" t="s">
        <v>20</v>
      </c>
      <c r="E54" s="61" t="s">
        <v>20</v>
      </c>
    </row>
    <row r="55" customFormat="false" ht="95.25" hidden="false" customHeight="true" outlineLevel="0" collapsed="false">
      <c r="A55" s="63" t="n">
        <v>1</v>
      </c>
      <c r="B55" s="13" t="s">
        <v>81</v>
      </c>
      <c r="C55" s="60" t="n">
        <v>60</v>
      </c>
      <c r="D55" s="64" t="n">
        <v>606451750</v>
      </c>
      <c r="E55" s="144"/>
    </row>
    <row r="56" customFormat="false" ht="40.7" hidden="false" customHeight="true" outlineLevel="0" collapsed="false">
      <c r="A56" s="63"/>
      <c r="B56" s="13" t="s">
        <v>82</v>
      </c>
      <c r="C56" s="60" t="s">
        <v>83</v>
      </c>
      <c r="D56" s="64" t="n">
        <v>575972258</v>
      </c>
      <c r="E56" s="144"/>
    </row>
    <row r="57" customFormat="false" ht="45" hidden="false" customHeight="true" outlineLevel="0" collapsed="false">
      <c r="A57" s="63"/>
      <c r="B57" s="17" t="s">
        <v>84</v>
      </c>
      <c r="C57" s="60" t="n">
        <v>61</v>
      </c>
      <c r="D57" s="64" t="n">
        <v>95805</v>
      </c>
      <c r="E57" s="144"/>
    </row>
    <row r="58" customFormat="false" ht="27.75" hidden="false" customHeight="true" outlineLevel="0" collapsed="false">
      <c r="A58" s="146"/>
      <c r="B58" s="17" t="s">
        <v>85</v>
      </c>
      <c r="C58" s="147" t="s">
        <v>86</v>
      </c>
      <c r="D58" s="64" t="n">
        <v>0</v>
      </c>
      <c r="E58" s="144"/>
    </row>
    <row r="59" customFormat="false" ht="125.45" hidden="false" customHeight="true" outlineLevel="0" collapsed="false">
      <c r="A59" s="63" t="n">
        <v>2</v>
      </c>
      <c r="B59" s="13" t="s">
        <v>87</v>
      </c>
      <c r="C59" s="60" t="n">
        <v>62</v>
      </c>
      <c r="D59" s="64" t="n">
        <v>17108748</v>
      </c>
      <c r="E59" s="144"/>
    </row>
    <row r="60" customFormat="false" ht="27" hidden="false" customHeight="true" outlineLevel="0" collapsed="false">
      <c r="A60" s="63"/>
      <c r="B60" s="17" t="s">
        <v>88</v>
      </c>
      <c r="C60" s="60" t="n">
        <v>63</v>
      </c>
      <c r="D60" s="64" t="n">
        <v>17108748</v>
      </c>
      <c r="E60" s="144"/>
    </row>
    <row r="61" customFormat="false" ht="79.5" hidden="false" customHeight="true" outlineLevel="0" collapsed="false">
      <c r="A61" s="63"/>
      <c r="B61" s="17" t="s">
        <v>89</v>
      </c>
      <c r="C61" s="147" t="s">
        <v>90</v>
      </c>
      <c r="D61" s="64" t="n">
        <v>14366032</v>
      </c>
      <c r="E61" s="144"/>
    </row>
    <row r="62" customFormat="false" ht="28.5" hidden="false" customHeight="true" outlineLevel="0" collapsed="false">
      <c r="A62" s="63"/>
      <c r="B62" s="17" t="s">
        <v>91</v>
      </c>
      <c r="C62" s="60" t="n">
        <v>64</v>
      </c>
      <c r="D62" s="64" t="n">
        <v>0</v>
      </c>
      <c r="E62" s="65"/>
    </row>
    <row r="63" customFormat="false" ht="112.7" hidden="false" customHeight="true" outlineLevel="0" collapsed="false">
      <c r="A63" s="63" t="n">
        <v>3</v>
      </c>
      <c r="B63" s="13" t="s">
        <v>92</v>
      </c>
      <c r="C63" s="60" t="n">
        <v>65</v>
      </c>
      <c r="D63" s="64" t="n">
        <v>0</v>
      </c>
      <c r="E63" s="65"/>
    </row>
    <row r="64" customFormat="false" ht="33" hidden="false" customHeight="true" outlineLevel="0" collapsed="false">
      <c r="A64" s="63"/>
      <c r="B64" s="17" t="s">
        <v>93</v>
      </c>
      <c r="C64" s="60" t="n">
        <v>66</v>
      </c>
      <c r="D64" s="64" t="n">
        <v>0</v>
      </c>
      <c r="E64" s="65"/>
    </row>
    <row r="65" customFormat="false" ht="39.2" hidden="false" customHeight="true" outlineLevel="0" collapsed="false">
      <c r="A65" s="63" t="n">
        <v>4</v>
      </c>
      <c r="B65" s="13" t="s">
        <v>94</v>
      </c>
      <c r="C65" s="60" t="n">
        <v>70</v>
      </c>
      <c r="D65" s="64" t="n">
        <v>0</v>
      </c>
      <c r="E65" s="65"/>
    </row>
    <row r="66" customFormat="false" ht="43.5" hidden="false" customHeight="true" outlineLevel="0" collapsed="false">
      <c r="A66" s="63" t="n">
        <f aca="false">A65+1</f>
        <v>5</v>
      </c>
      <c r="B66" s="13" t="s">
        <v>95</v>
      </c>
      <c r="C66" s="60" t="n">
        <v>71</v>
      </c>
      <c r="D66" s="64" t="n">
        <v>0</v>
      </c>
      <c r="E66" s="65"/>
    </row>
    <row r="67" customFormat="false" ht="30.75" hidden="false" customHeight="true" outlineLevel="0" collapsed="false">
      <c r="A67" s="63" t="n">
        <f aca="false">A66+1</f>
        <v>6</v>
      </c>
      <c r="B67" s="13" t="s">
        <v>96</v>
      </c>
      <c r="C67" s="60" t="n">
        <v>72</v>
      </c>
      <c r="D67" s="64" t="n">
        <v>23066579</v>
      </c>
      <c r="E67" s="65"/>
    </row>
    <row r="68" customFormat="false" ht="42" hidden="false" customHeight="true" outlineLevel="0" collapsed="false">
      <c r="A68" s="63" t="n">
        <f aca="false">A67+1</f>
        <v>7</v>
      </c>
      <c r="B68" s="13" t="s">
        <v>97</v>
      </c>
      <c r="C68" s="60" t="n">
        <v>73</v>
      </c>
      <c r="D68" s="64" t="n">
        <v>0</v>
      </c>
      <c r="E68" s="65"/>
    </row>
    <row r="69" customFormat="false" ht="24" hidden="false" customHeight="true" outlineLevel="0" collapsed="false">
      <c r="A69" s="63"/>
      <c r="B69" s="13" t="s">
        <v>98</v>
      </c>
      <c r="C69" s="147" t="s">
        <v>99</v>
      </c>
      <c r="D69" s="61" t="s">
        <v>20</v>
      </c>
      <c r="E69" s="61" t="s">
        <v>20</v>
      </c>
    </row>
    <row r="70" customFormat="false" ht="21.75" hidden="false" customHeight="true" outlineLevel="0" collapsed="false">
      <c r="A70" s="63" t="n">
        <f aca="false">A68+1</f>
        <v>8</v>
      </c>
      <c r="B70" s="13" t="s">
        <v>100</v>
      </c>
      <c r="C70" s="60" t="n">
        <v>74</v>
      </c>
      <c r="D70" s="64"/>
      <c r="E70" s="65"/>
    </row>
    <row r="71" customFormat="false" ht="23.25" hidden="false" customHeight="true" outlineLevel="0" collapsed="false">
      <c r="A71" s="63" t="n">
        <f aca="false">A70+1</f>
        <v>9</v>
      </c>
      <c r="B71" s="28" t="s">
        <v>101</v>
      </c>
      <c r="C71" s="60" t="n">
        <v>75</v>
      </c>
      <c r="D71" s="64" t="n">
        <f aca="false">14088518-14088518</f>
        <v>0</v>
      </c>
      <c r="E71" s="65"/>
    </row>
    <row r="72" customFormat="false" ht="34.5" hidden="false" customHeight="true" outlineLevel="0" collapsed="false">
      <c r="A72" s="59" t="n">
        <v>10</v>
      </c>
      <c r="B72" s="13" t="s">
        <v>102</v>
      </c>
      <c r="C72" s="115" t="n">
        <v>78</v>
      </c>
      <c r="D72" s="116" t="n">
        <f aca="false">D55+D59+D63+D65+D66+D67+D68+D70+D71</f>
        <v>646627077</v>
      </c>
      <c r="E72" s="116" t="n">
        <f aca="false">E55+E59+E63+E65+E66+E67+E68+E70+E71</f>
        <v>0</v>
      </c>
    </row>
    <row r="73" customFormat="false" ht="20.25" hidden="false" customHeight="true" outlineLevel="0" collapsed="false">
      <c r="A73" s="59" t="n">
        <v>11</v>
      </c>
      <c r="B73" s="13" t="s">
        <v>103</v>
      </c>
      <c r="C73" s="133" t="n">
        <v>79</v>
      </c>
      <c r="D73" s="134" t="n">
        <f aca="false">D53+D72</f>
        <v>987441727</v>
      </c>
      <c r="E73" s="134" t="n">
        <f aca="false">E53+E72</f>
        <v>0</v>
      </c>
    </row>
    <row r="74" customFormat="false" ht="33" hidden="false" customHeight="true" outlineLevel="0" collapsed="false">
      <c r="A74" s="63" t="n">
        <v>12</v>
      </c>
      <c r="B74" s="13" t="s">
        <v>104</v>
      </c>
      <c r="C74" s="180" t="n">
        <v>80</v>
      </c>
      <c r="D74" s="181" t="n">
        <f aca="false">D46-D73</f>
        <v>-535135576</v>
      </c>
      <c r="E74" s="181" t="n">
        <f aca="false">E46-E73</f>
        <v>0</v>
      </c>
    </row>
    <row r="75" customFormat="false" ht="22.7" hidden="false" customHeight="true" outlineLevel="0" collapsed="false">
      <c r="A75" s="59" t="s">
        <v>105</v>
      </c>
      <c r="B75" s="30" t="s">
        <v>106</v>
      </c>
      <c r="C75" s="60" t="n">
        <v>83</v>
      </c>
      <c r="D75" s="61" t="s">
        <v>20</v>
      </c>
      <c r="E75" s="61" t="s">
        <v>20</v>
      </c>
    </row>
    <row r="76" customFormat="false" ht="100.5" hidden="false" customHeight="true" outlineLevel="0" collapsed="false">
      <c r="A76" s="63" t="n">
        <v>1</v>
      </c>
      <c r="B76" s="33" t="s">
        <v>107</v>
      </c>
      <c r="C76" s="60" t="n">
        <v>84</v>
      </c>
      <c r="D76" s="64" t="n">
        <v>397081316</v>
      </c>
      <c r="E76" s="65"/>
    </row>
    <row r="77" customFormat="false" ht="21.2" hidden="false" customHeight="true" outlineLevel="0" collapsed="false">
      <c r="A77" s="63" t="n">
        <f aca="false">A76+1</f>
        <v>2</v>
      </c>
      <c r="B77" s="33" t="s">
        <v>108</v>
      </c>
      <c r="C77" s="60" t="n">
        <v>85</v>
      </c>
      <c r="D77" s="64" t="n">
        <v>0</v>
      </c>
      <c r="E77" s="65"/>
    </row>
    <row r="78" customFormat="false" ht="28.5" hidden="false" customHeight="true" outlineLevel="0" collapsed="false">
      <c r="A78" s="63" t="n">
        <f aca="false">A77+1</f>
        <v>3</v>
      </c>
      <c r="B78" s="33" t="s">
        <v>109</v>
      </c>
      <c r="C78" s="60" t="n">
        <v>86</v>
      </c>
      <c r="D78" s="64" t="n">
        <v>202563740</v>
      </c>
      <c r="E78" s="65"/>
    </row>
    <row r="79" customFormat="false" ht="28.5" hidden="false" customHeight="true" outlineLevel="0" collapsed="false">
      <c r="A79" s="63" t="n">
        <f aca="false">A78+1</f>
        <v>4</v>
      </c>
      <c r="B79" s="33" t="s">
        <v>110</v>
      </c>
      <c r="C79" s="60" t="n">
        <v>87</v>
      </c>
      <c r="D79" s="64" t="n">
        <v>0</v>
      </c>
      <c r="E79" s="65"/>
    </row>
    <row r="80" customFormat="false" ht="28.5" hidden="false" customHeight="true" outlineLevel="0" collapsed="false">
      <c r="A80" s="63" t="n">
        <f aca="false">A79+1</f>
        <v>5</v>
      </c>
      <c r="B80" s="33" t="s">
        <v>111</v>
      </c>
      <c r="C80" s="60" t="n">
        <v>88</v>
      </c>
      <c r="D80" s="64" t="n">
        <v>729653152</v>
      </c>
      <c r="E80" s="65"/>
    </row>
    <row r="81" customFormat="false" ht="20.25" hidden="false" customHeight="true" outlineLevel="0" collapsed="false">
      <c r="A81" s="59"/>
      <c r="B81" s="33" t="s">
        <v>112</v>
      </c>
      <c r="C81" s="180" t="n">
        <v>90</v>
      </c>
      <c r="D81" s="181" t="n">
        <f aca="false">D76+D77-D78+D79-D80</f>
        <v>-535135576</v>
      </c>
      <c r="E81" s="181" t="n">
        <f aca="false">E76+E77-E78+E79-E80</f>
        <v>0</v>
      </c>
    </row>
    <row r="82" customFormat="false" ht="20.25" hidden="false" customHeight="true" outlineLevel="0" collapsed="false">
      <c r="A82" s="185"/>
      <c r="B82" s="186"/>
      <c r="C82" s="187"/>
      <c r="D82" s="188" t="n">
        <f aca="false">D74-D81</f>
        <v>0</v>
      </c>
      <c r="E82" s="188" t="n">
        <f aca="false">E74-E81</f>
        <v>0</v>
      </c>
    </row>
    <row r="83" customFormat="false" ht="15" hidden="true" customHeight="true" outlineLevel="0" collapsed="false">
      <c r="A83" s="185"/>
      <c r="B83" s="190"/>
      <c r="C83" s="187"/>
      <c r="D83" s="191"/>
      <c r="E83" s="191"/>
    </row>
    <row r="84" customFormat="false" ht="40.7" hidden="false" customHeight="true" outlineLevel="0" collapsed="false">
      <c r="A84" s="185"/>
      <c r="B84" s="203" t="s">
        <v>139</v>
      </c>
      <c r="C84" s="187"/>
      <c r="D84" s="191"/>
      <c r="E84" s="204" t="s">
        <v>140</v>
      </c>
    </row>
    <row r="85" customFormat="false" ht="15" hidden="false" customHeight="false" outlineLevel="0" collapsed="false">
      <c r="A85" s="185"/>
      <c r="B85" s="190"/>
      <c r="C85" s="193"/>
      <c r="D85" s="194"/>
      <c r="E85" s="194"/>
    </row>
    <row r="86" customFormat="false" ht="15.75" hidden="false" customHeight="false" outlineLevel="0" collapsed="false">
      <c r="A86" s="185"/>
      <c r="B86" s="195"/>
      <c r="C86" s="196"/>
      <c r="D86" s="196"/>
      <c r="E86" s="196"/>
    </row>
    <row r="87" customFormat="false" ht="15.75" hidden="false" customHeight="false" outlineLevel="0" collapsed="false">
      <c r="A87" s="185"/>
      <c r="B87" s="195"/>
      <c r="C87" s="196"/>
      <c r="D87" s="196"/>
      <c r="E87" s="196"/>
    </row>
    <row r="88" customFormat="false" ht="15.75" hidden="false" customHeight="false" outlineLevel="0" collapsed="false">
      <c r="A88" s="185"/>
      <c r="B88" s="195"/>
      <c r="C88" s="196"/>
      <c r="D88" s="196"/>
      <c r="E88" s="196"/>
    </row>
    <row r="89" customFormat="false" ht="15.75" hidden="false" customHeight="false" outlineLevel="0" collapsed="false">
      <c r="A89" s="185"/>
      <c r="B89" s="195"/>
      <c r="C89" s="197"/>
      <c r="D89" s="196"/>
      <c r="E89" s="196"/>
    </row>
    <row r="90" customFormat="false" ht="15" hidden="false" customHeight="false" outlineLevel="0" collapsed="false">
      <c r="A90" s="185"/>
      <c r="B90" s="186"/>
      <c r="C90" s="198"/>
      <c r="D90" s="194"/>
      <c r="E90" s="194"/>
    </row>
    <row r="91" customFormat="false" ht="15" hidden="false" customHeight="false" outlineLevel="0" collapsed="false">
      <c r="A91" s="185"/>
      <c r="B91" s="186"/>
      <c r="C91" s="198"/>
      <c r="D91" s="194"/>
      <c r="E91" s="194"/>
    </row>
    <row r="92" customFormat="false" ht="15" hidden="false" customHeight="false" outlineLevel="0" collapsed="false">
      <c r="A92" s="185"/>
      <c r="B92" s="186"/>
      <c r="C92" s="198"/>
      <c r="D92" s="194"/>
      <c r="E92" s="194"/>
    </row>
    <row r="93" customFormat="false" ht="15" hidden="false" customHeight="false" outlineLevel="0" collapsed="false">
      <c r="A93" s="185"/>
      <c r="B93" s="186"/>
      <c r="C93" s="193"/>
      <c r="D93" s="194"/>
      <c r="E93" s="194"/>
    </row>
    <row r="94" customFormat="false" ht="15" hidden="false" customHeight="false" outlineLevel="0" collapsed="false">
      <c r="A94" s="185"/>
      <c r="B94" s="186"/>
      <c r="C94" s="193"/>
      <c r="D94" s="199"/>
      <c r="E94" s="199"/>
    </row>
    <row r="95" customFormat="false" ht="15" hidden="false" customHeight="false" outlineLevel="0" collapsed="false">
      <c r="A95" s="185"/>
      <c r="B95" s="186"/>
      <c r="C95" s="193"/>
      <c r="D95" s="194"/>
      <c r="E95" s="194"/>
    </row>
    <row r="96" customFormat="false" ht="15" hidden="false" customHeight="false" outlineLevel="0" collapsed="false">
      <c r="A96" s="185"/>
      <c r="B96" s="186"/>
      <c r="C96" s="193"/>
      <c r="D96" s="194"/>
      <c r="E96" s="194"/>
    </row>
    <row r="97" customFormat="false" ht="15" hidden="false" customHeight="false" outlineLevel="0" collapsed="false">
      <c r="A97" s="185"/>
      <c r="B97" s="186"/>
      <c r="C97" s="193"/>
      <c r="D97" s="201"/>
      <c r="E97" s="201"/>
    </row>
    <row r="98" customFormat="false" ht="15" hidden="false" customHeight="false" outlineLevel="0" collapsed="false">
      <c r="A98" s="185"/>
      <c r="B98" s="186"/>
      <c r="C98" s="193"/>
      <c r="D98" s="201"/>
      <c r="E98" s="201"/>
    </row>
    <row r="99" customFormat="false" ht="15" hidden="false" customHeight="false" outlineLevel="0" collapsed="false">
      <c r="A99" s="185"/>
      <c r="B99" s="186"/>
      <c r="C99" s="193"/>
      <c r="D99" s="194"/>
      <c r="E99" s="194"/>
    </row>
    <row r="100" customFormat="false" ht="15" hidden="false" customHeight="false" outlineLevel="0" collapsed="false">
      <c r="A100" s="185"/>
      <c r="B100" s="186"/>
      <c r="C100" s="193"/>
      <c r="D100" s="194"/>
      <c r="E100" s="194"/>
    </row>
    <row r="101" customFormat="false" ht="18" hidden="false" customHeight="false" outlineLevel="0" collapsed="false">
      <c r="A101" s="185"/>
      <c r="C101" s="187"/>
    </row>
    <row r="102" customFormat="false" ht="18" hidden="false" customHeight="false" outlineLevel="0" collapsed="false">
      <c r="A102" s="185"/>
      <c r="B102" s="186"/>
      <c r="C102" s="187"/>
    </row>
    <row r="103" customFormat="false" ht="18" hidden="false" customHeight="false" outlineLevel="0" collapsed="false">
      <c r="A103" s="185"/>
      <c r="B103" s="186"/>
      <c r="C103" s="187"/>
    </row>
    <row r="104" customFormat="false" ht="18" hidden="false" customHeight="false" outlineLevel="0" collapsed="false">
      <c r="A104" s="185"/>
      <c r="B104" s="186"/>
      <c r="C104" s="187"/>
      <c r="D104" s="202"/>
      <c r="E104" s="202"/>
    </row>
    <row r="105" customFormat="false" ht="18" hidden="false" customHeight="false" outlineLevel="0" collapsed="false">
      <c r="A105" s="185"/>
      <c r="B105" s="186"/>
      <c r="C105" s="187"/>
      <c r="D105" s="202"/>
      <c r="E105" s="202"/>
    </row>
    <row r="106" customFormat="false" ht="18" hidden="false" customHeight="false" outlineLevel="0" collapsed="false">
      <c r="A106" s="185"/>
      <c r="B106" s="186"/>
      <c r="C106" s="187"/>
      <c r="D106" s="202"/>
      <c r="E106" s="202"/>
    </row>
    <row r="107" customFormat="false" ht="18" hidden="false" customHeight="false" outlineLevel="0" collapsed="false">
      <c r="A107" s="185"/>
      <c r="B107" s="186"/>
      <c r="C107" s="187"/>
      <c r="D107" s="202"/>
      <c r="E107" s="202"/>
    </row>
    <row r="108" customFormat="false" ht="18" hidden="false" customHeight="false" outlineLevel="0" collapsed="false">
      <c r="A108" s="185"/>
      <c r="B108" s="186"/>
      <c r="C108" s="187"/>
      <c r="D108" s="202"/>
      <c r="E108" s="202"/>
    </row>
    <row r="109" customFormat="false" ht="18" hidden="false" customHeight="false" outlineLevel="0" collapsed="false">
      <c r="A109" s="185"/>
      <c r="B109" s="186"/>
      <c r="C109" s="187"/>
      <c r="D109" s="202"/>
      <c r="E109" s="202"/>
    </row>
    <row r="110" customFormat="false" ht="18" hidden="false" customHeight="false" outlineLevel="0" collapsed="false">
      <c r="A110" s="185"/>
      <c r="B110" s="186"/>
      <c r="C110" s="187"/>
      <c r="D110" s="202"/>
      <c r="E110" s="202"/>
    </row>
    <row r="111" customFormat="false" ht="18" hidden="false" customHeight="false" outlineLevel="0" collapsed="false">
      <c r="A111" s="185"/>
      <c r="B111" s="186"/>
      <c r="C111" s="187"/>
      <c r="D111" s="202"/>
      <c r="E111" s="202"/>
    </row>
    <row r="112" customFormat="false" ht="18" hidden="false" customHeight="false" outlineLevel="0" collapsed="false">
      <c r="A112" s="185"/>
      <c r="B112" s="186"/>
      <c r="C112" s="187"/>
      <c r="D112" s="202"/>
      <c r="E112" s="202"/>
    </row>
    <row r="113" customFormat="false" ht="18" hidden="false" customHeight="false" outlineLevel="0" collapsed="false">
      <c r="A113" s="185"/>
      <c r="B113" s="186"/>
      <c r="C113" s="187"/>
      <c r="D113" s="202"/>
      <c r="E113" s="202"/>
    </row>
    <row r="114" customFormat="false" ht="18" hidden="false" customHeight="false" outlineLevel="0" collapsed="false">
      <c r="A114" s="185"/>
      <c r="B114" s="186"/>
      <c r="C114" s="187"/>
      <c r="D114" s="202"/>
      <c r="E114" s="202"/>
    </row>
    <row r="115" customFormat="false" ht="18" hidden="false" customHeight="false" outlineLevel="0" collapsed="false">
      <c r="A115" s="185"/>
      <c r="B115" s="186"/>
      <c r="C115" s="187"/>
      <c r="D115" s="202"/>
      <c r="E115" s="202"/>
    </row>
    <row r="116" customFormat="false" ht="18" hidden="false" customHeight="false" outlineLevel="0" collapsed="false">
      <c r="A116" s="185"/>
      <c r="B116" s="186"/>
      <c r="C116" s="187"/>
      <c r="D116" s="202"/>
      <c r="E116" s="202"/>
    </row>
    <row r="117" customFormat="false" ht="18" hidden="false" customHeight="false" outlineLevel="0" collapsed="false">
      <c r="A117" s="185"/>
      <c r="B117" s="186"/>
      <c r="C117" s="187"/>
      <c r="D117" s="202"/>
      <c r="E117" s="202"/>
    </row>
    <row r="118" customFormat="false" ht="18" hidden="false" customHeight="false" outlineLevel="0" collapsed="false">
      <c r="A118" s="185"/>
      <c r="B118" s="186"/>
      <c r="C118" s="187"/>
      <c r="D118" s="202"/>
      <c r="E118" s="202"/>
    </row>
    <row r="119" customFormat="false" ht="18" hidden="false" customHeight="false" outlineLevel="0" collapsed="false">
      <c r="A119" s="185"/>
      <c r="B119" s="186"/>
      <c r="C119" s="187"/>
      <c r="D119" s="202"/>
      <c r="E119" s="202"/>
    </row>
    <row r="120" customFormat="false" ht="18" hidden="false" customHeight="false" outlineLevel="0" collapsed="false">
      <c r="A120" s="185"/>
      <c r="B120" s="186"/>
      <c r="C120" s="187"/>
      <c r="D120" s="202"/>
      <c r="E120" s="202"/>
    </row>
    <row r="121" customFormat="false" ht="18" hidden="false" customHeight="false" outlineLevel="0" collapsed="false">
      <c r="A121" s="185"/>
      <c r="B121" s="186"/>
      <c r="C121" s="187"/>
      <c r="D121" s="202"/>
      <c r="E121" s="202"/>
    </row>
    <row r="122" customFormat="false" ht="18" hidden="false" customHeight="false" outlineLevel="0" collapsed="false">
      <c r="A122" s="185"/>
      <c r="B122" s="186"/>
      <c r="C122" s="187"/>
      <c r="D122" s="202"/>
      <c r="E122" s="202"/>
    </row>
    <row r="123" customFormat="false" ht="18" hidden="false" customHeight="false" outlineLevel="0" collapsed="false">
      <c r="A123" s="185"/>
      <c r="B123" s="186"/>
      <c r="C123" s="187"/>
      <c r="D123" s="202"/>
      <c r="E123" s="202"/>
    </row>
    <row r="124" customFormat="false" ht="18" hidden="false" customHeight="false" outlineLevel="0" collapsed="false">
      <c r="A124" s="185"/>
      <c r="B124" s="186"/>
      <c r="C124" s="187"/>
      <c r="D124" s="202"/>
      <c r="E124" s="202"/>
    </row>
    <row r="125" customFormat="false" ht="18" hidden="false" customHeight="false" outlineLevel="0" collapsed="false">
      <c r="A125" s="185"/>
      <c r="B125" s="186"/>
      <c r="C125" s="187"/>
      <c r="D125" s="202"/>
      <c r="E125" s="202"/>
    </row>
    <row r="126" customFormat="false" ht="18" hidden="false" customHeight="false" outlineLevel="0" collapsed="false">
      <c r="A126" s="185"/>
      <c r="B126" s="186"/>
      <c r="C126" s="187"/>
      <c r="D126" s="202"/>
      <c r="E126" s="202"/>
    </row>
    <row r="127" customFormat="false" ht="18" hidden="false" customHeight="false" outlineLevel="0" collapsed="false">
      <c r="A127" s="185"/>
      <c r="B127" s="186"/>
      <c r="C127" s="187"/>
      <c r="D127" s="202"/>
      <c r="E127" s="202"/>
    </row>
    <row r="128" customFormat="false" ht="18" hidden="false" customHeight="false" outlineLevel="0" collapsed="false">
      <c r="A128" s="185"/>
      <c r="B128" s="186"/>
      <c r="C128" s="187"/>
      <c r="D128" s="202"/>
      <c r="E128" s="202"/>
    </row>
    <row r="129" customFormat="false" ht="18" hidden="false" customHeight="false" outlineLevel="0" collapsed="false">
      <c r="A129" s="185"/>
      <c r="B129" s="186"/>
      <c r="C129" s="187"/>
      <c r="D129" s="202"/>
      <c r="E129" s="202"/>
    </row>
    <row r="130" customFormat="false" ht="18" hidden="false" customHeight="false" outlineLevel="0" collapsed="false">
      <c r="A130" s="185"/>
      <c r="B130" s="186"/>
      <c r="C130" s="187"/>
      <c r="D130" s="202"/>
      <c r="E130" s="202"/>
    </row>
    <row r="131" customFormat="false" ht="18" hidden="false" customHeight="false" outlineLevel="0" collapsed="false">
      <c r="A131" s="185"/>
      <c r="B131" s="186"/>
      <c r="C131" s="187"/>
      <c r="D131" s="202"/>
      <c r="E131" s="202"/>
    </row>
    <row r="132" customFormat="false" ht="18" hidden="false" customHeight="false" outlineLevel="0" collapsed="false">
      <c r="A132" s="185"/>
      <c r="B132" s="186"/>
      <c r="C132" s="187"/>
      <c r="D132" s="202"/>
      <c r="E132" s="202"/>
    </row>
    <row r="133" customFormat="false" ht="18" hidden="false" customHeight="false" outlineLevel="0" collapsed="false">
      <c r="A133" s="185"/>
      <c r="B133" s="186"/>
      <c r="C133" s="187"/>
      <c r="D133" s="202"/>
      <c r="E133" s="202"/>
    </row>
    <row r="134" customFormat="false" ht="18" hidden="false" customHeight="false" outlineLevel="0" collapsed="false">
      <c r="A134" s="185"/>
      <c r="B134" s="186"/>
      <c r="C134" s="187"/>
      <c r="D134" s="202"/>
      <c r="E134" s="202"/>
    </row>
    <row r="135" customFormat="false" ht="18" hidden="false" customHeight="false" outlineLevel="0" collapsed="false">
      <c r="A135" s="185"/>
      <c r="B135" s="186"/>
      <c r="C135" s="187"/>
      <c r="D135" s="202"/>
      <c r="E135" s="202"/>
    </row>
    <row r="136" customFormat="false" ht="18" hidden="false" customHeight="false" outlineLevel="0" collapsed="false">
      <c r="A136" s="185"/>
      <c r="B136" s="186"/>
      <c r="C136" s="187"/>
      <c r="D136" s="202"/>
      <c r="E136" s="202"/>
    </row>
    <row r="137" customFormat="false" ht="18" hidden="false" customHeight="false" outlineLevel="0" collapsed="false">
      <c r="A137" s="185"/>
      <c r="B137" s="186"/>
      <c r="C137" s="187"/>
      <c r="D137" s="202"/>
      <c r="E137" s="202"/>
    </row>
    <row r="138" customFormat="false" ht="18" hidden="false" customHeight="false" outlineLevel="0" collapsed="false">
      <c r="A138" s="185"/>
      <c r="B138" s="186"/>
      <c r="C138" s="187"/>
      <c r="D138" s="202"/>
      <c r="E138" s="202"/>
    </row>
    <row r="139" customFormat="false" ht="18" hidden="false" customHeight="false" outlineLevel="0" collapsed="false">
      <c r="A139" s="185"/>
      <c r="B139" s="186"/>
      <c r="C139" s="187"/>
      <c r="D139" s="202"/>
      <c r="E139" s="202"/>
    </row>
    <row r="140" customFormat="false" ht="18" hidden="false" customHeight="false" outlineLevel="0" collapsed="false">
      <c r="A140" s="185"/>
      <c r="B140" s="186"/>
      <c r="C140" s="187"/>
      <c r="D140" s="202"/>
      <c r="E140" s="202"/>
    </row>
    <row r="141" customFormat="false" ht="18" hidden="false" customHeight="false" outlineLevel="0" collapsed="false">
      <c r="A141" s="185"/>
      <c r="B141" s="186"/>
      <c r="C141" s="187"/>
      <c r="D141" s="202"/>
      <c r="E141" s="202"/>
    </row>
    <row r="142" customFormat="false" ht="18" hidden="false" customHeight="false" outlineLevel="0" collapsed="false">
      <c r="A142" s="185"/>
      <c r="B142" s="186"/>
      <c r="C142" s="187"/>
      <c r="D142" s="202"/>
      <c r="E142" s="202"/>
    </row>
    <row r="143" customFormat="false" ht="18" hidden="false" customHeight="false" outlineLevel="0" collapsed="false">
      <c r="A143" s="185"/>
      <c r="B143" s="186"/>
      <c r="C143" s="187"/>
      <c r="D143" s="202"/>
      <c r="E143" s="202"/>
    </row>
    <row r="144" customFormat="false" ht="18" hidden="false" customHeight="false" outlineLevel="0" collapsed="false">
      <c r="A144" s="185"/>
      <c r="B144" s="186"/>
      <c r="C144" s="187"/>
      <c r="D144" s="202"/>
      <c r="E144" s="202"/>
    </row>
    <row r="145" customFormat="false" ht="18" hidden="false" customHeight="false" outlineLevel="0" collapsed="false">
      <c r="A145" s="185"/>
      <c r="B145" s="186"/>
      <c r="C145" s="187"/>
      <c r="D145" s="202"/>
      <c r="E145" s="202"/>
    </row>
    <row r="146" customFormat="false" ht="18" hidden="false" customHeight="false" outlineLevel="0" collapsed="false">
      <c r="A146" s="185"/>
      <c r="B146" s="186"/>
      <c r="C146" s="187"/>
      <c r="D146" s="202"/>
      <c r="E146" s="202"/>
    </row>
    <row r="147" customFormat="false" ht="18" hidden="false" customHeight="false" outlineLevel="0" collapsed="false">
      <c r="A147" s="185"/>
      <c r="B147" s="186"/>
      <c r="C147" s="187"/>
      <c r="D147" s="202"/>
      <c r="E147" s="202"/>
    </row>
    <row r="148" customFormat="false" ht="18" hidden="false" customHeight="false" outlineLevel="0" collapsed="false">
      <c r="A148" s="185"/>
      <c r="B148" s="186"/>
      <c r="C148" s="187"/>
      <c r="D148" s="202"/>
      <c r="E148" s="202"/>
    </row>
    <row r="149" customFormat="false" ht="18" hidden="false" customHeight="false" outlineLevel="0" collapsed="false">
      <c r="A149" s="185"/>
      <c r="B149" s="186"/>
      <c r="C149" s="187"/>
      <c r="D149" s="202"/>
      <c r="E149" s="202"/>
    </row>
    <row r="150" customFormat="false" ht="18" hidden="false" customHeight="false" outlineLevel="0" collapsed="false">
      <c r="A150" s="185"/>
      <c r="B150" s="186"/>
      <c r="C150" s="187"/>
      <c r="D150" s="202"/>
      <c r="E150" s="202"/>
    </row>
    <row r="151" customFormat="false" ht="18" hidden="false" customHeight="false" outlineLevel="0" collapsed="false">
      <c r="A151" s="185"/>
      <c r="B151" s="186"/>
      <c r="C151" s="187"/>
      <c r="D151" s="202"/>
      <c r="E151" s="202"/>
    </row>
    <row r="152" customFormat="false" ht="18" hidden="false" customHeight="false" outlineLevel="0" collapsed="false">
      <c r="A152" s="185"/>
      <c r="B152" s="186"/>
      <c r="C152" s="187"/>
      <c r="D152" s="202"/>
      <c r="E152" s="202"/>
    </row>
    <row r="153" customFormat="false" ht="18" hidden="false" customHeight="false" outlineLevel="0" collapsed="false">
      <c r="A153" s="185"/>
      <c r="B153" s="186"/>
      <c r="C153" s="187"/>
      <c r="D153" s="202"/>
      <c r="E153" s="202"/>
    </row>
    <row r="154" customFormat="false" ht="18" hidden="false" customHeight="false" outlineLevel="0" collapsed="false">
      <c r="A154" s="185"/>
      <c r="B154" s="186"/>
      <c r="C154" s="187"/>
      <c r="D154" s="202"/>
      <c r="E154" s="202"/>
    </row>
    <row r="155" customFormat="false" ht="18" hidden="false" customHeight="false" outlineLevel="0" collapsed="false">
      <c r="A155" s="185"/>
      <c r="B155" s="186"/>
      <c r="C155" s="187"/>
      <c r="D155" s="202"/>
      <c r="E155" s="202"/>
    </row>
    <row r="156" customFormat="false" ht="18" hidden="false" customHeight="false" outlineLevel="0" collapsed="false">
      <c r="A156" s="185"/>
      <c r="B156" s="186"/>
      <c r="C156" s="187"/>
      <c r="D156" s="202"/>
      <c r="E156" s="202"/>
    </row>
    <row r="157" customFormat="false" ht="18" hidden="false" customHeight="false" outlineLevel="0" collapsed="false">
      <c r="A157" s="185"/>
      <c r="B157" s="186"/>
      <c r="C157" s="187"/>
      <c r="D157" s="202"/>
      <c r="E157" s="202"/>
    </row>
    <row r="158" customFormat="false" ht="18" hidden="false" customHeight="false" outlineLevel="0" collapsed="false">
      <c r="A158" s="185"/>
      <c r="B158" s="186"/>
      <c r="C158" s="187"/>
      <c r="D158" s="202"/>
      <c r="E158" s="202"/>
    </row>
    <row r="159" customFormat="false" ht="18" hidden="false" customHeight="false" outlineLevel="0" collapsed="false">
      <c r="A159" s="185"/>
      <c r="B159" s="186"/>
      <c r="C159" s="187"/>
      <c r="D159" s="202"/>
      <c r="E159" s="202"/>
    </row>
    <row r="160" customFormat="false" ht="18" hidden="false" customHeight="false" outlineLevel="0" collapsed="false">
      <c r="A160" s="185"/>
      <c r="B160" s="186"/>
      <c r="C160" s="187"/>
      <c r="D160" s="202"/>
      <c r="E160" s="202"/>
    </row>
    <row r="161" customFormat="false" ht="18" hidden="false" customHeight="false" outlineLevel="0" collapsed="false">
      <c r="A161" s="185"/>
      <c r="B161" s="186"/>
      <c r="C161" s="187"/>
      <c r="D161" s="202"/>
      <c r="E161" s="202"/>
    </row>
    <row r="162" customFormat="false" ht="18" hidden="false" customHeight="false" outlineLevel="0" collapsed="false">
      <c r="A162" s="185"/>
      <c r="B162" s="186"/>
      <c r="C162" s="187"/>
      <c r="D162" s="202"/>
      <c r="E162" s="202"/>
    </row>
    <row r="163" customFormat="false" ht="18" hidden="false" customHeight="false" outlineLevel="0" collapsed="false">
      <c r="A163" s="185"/>
      <c r="B163" s="186"/>
      <c r="C163" s="187"/>
      <c r="D163" s="202"/>
      <c r="E163" s="202"/>
    </row>
    <row r="164" customFormat="false" ht="18" hidden="false" customHeight="false" outlineLevel="0" collapsed="false">
      <c r="A164" s="185"/>
      <c r="B164" s="186"/>
      <c r="C164" s="187"/>
      <c r="D164" s="202"/>
      <c r="E164" s="202"/>
    </row>
    <row r="165" customFormat="false" ht="18" hidden="false" customHeight="false" outlineLevel="0" collapsed="false">
      <c r="A165" s="185"/>
      <c r="B165" s="186"/>
      <c r="C165" s="187"/>
      <c r="D165" s="202"/>
      <c r="E165" s="202"/>
    </row>
    <row r="166" customFormat="false" ht="18" hidden="false" customHeight="false" outlineLevel="0" collapsed="false">
      <c r="A166" s="185"/>
      <c r="B166" s="186"/>
      <c r="C166" s="187"/>
      <c r="D166" s="202"/>
      <c r="E166" s="202"/>
    </row>
    <row r="167" customFormat="false" ht="18" hidden="false" customHeight="false" outlineLevel="0" collapsed="false">
      <c r="A167" s="185"/>
      <c r="B167" s="186"/>
      <c r="C167" s="187"/>
      <c r="D167" s="202"/>
      <c r="E167" s="202"/>
    </row>
    <row r="168" customFormat="false" ht="18" hidden="false" customHeight="false" outlineLevel="0" collapsed="false">
      <c r="A168" s="185"/>
      <c r="B168" s="186"/>
      <c r="C168" s="187"/>
      <c r="D168" s="202"/>
      <c r="E168" s="202"/>
    </row>
    <row r="169" customFormat="false" ht="18" hidden="false" customHeight="false" outlineLevel="0" collapsed="false">
      <c r="A169" s="185"/>
      <c r="B169" s="186"/>
      <c r="C169" s="187"/>
      <c r="D169" s="202"/>
      <c r="E169" s="202"/>
    </row>
    <row r="170" customFormat="false" ht="18" hidden="false" customHeight="false" outlineLevel="0" collapsed="false">
      <c r="A170" s="185"/>
      <c r="B170" s="186"/>
      <c r="C170" s="187"/>
      <c r="D170" s="202"/>
      <c r="E170" s="202"/>
    </row>
    <row r="171" customFormat="false" ht="18" hidden="false" customHeight="false" outlineLevel="0" collapsed="false">
      <c r="A171" s="185"/>
      <c r="B171" s="186"/>
      <c r="C171" s="187"/>
      <c r="D171" s="202"/>
      <c r="E171" s="202"/>
    </row>
    <row r="172" customFormat="false" ht="18" hidden="false" customHeight="false" outlineLevel="0" collapsed="false">
      <c r="A172" s="185"/>
      <c r="B172" s="186"/>
      <c r="C172" s="187"/>
      <c r="D172" s="202"/>
      <c r="E172" s="202"/>
    </row>
    <row r="173" customFormat="false" ht="18" hidden="false" customHeight="false" outlineLevel="0" collapsed="false">
      <c r="A173" s="185"/>
      <c r="B173" s="186"/>
      <c r="C173" s="187"/>
      <c r="D173" s="202"/>
      <c r="E173" s="202"/>
    </row>
    <row r="174" customFormat="false" ht="18" hidden="false" customHeight="false" outlineLevel="0" collapsed="false">
      <c r="A174" s="185"/>
      <c r="B174" s="186"/>
      <c r="C174" s="187"/>
      <c r="D174" s="202"/>
      <c r="E174" s="202"/>
    </row>
    <row r="175" customFormat="false" ht="18" hidden="false" customHeight="false" outlineLevel="0" collapsed="false">
      <c r="A175" s="185"/>
      <c r="B175" s="186"/>
      <c r="C175" s="187"/>
      <c r="D175" s="202"/>
      <c r="E175" s="202"/>
    </row>
    <row r="176" customFormat="false" ht="18" hidden="false" customHeight="false" outlineLevel="0" collapsed="false">
      <c r="A176" s="185"/>
      <c r="B176" s="186"/>
      <c r="C176" s="187"/>
      <c r="D176" s="202"/>
      <c r="E176" s="202"/>
    </row>
    <row r="177" customFormat="false" ht="18" hidden="false" customHeight="false" outlineLevel="0" collapsed="false">
      <c r="A177" s="185"/>
      <c r="B177" s="186"/>
      <c r="C177" s="187"/>
      <c r="D177" s="202"/>
      <c r="E177" s="202"/>
    </row>
    <row r="178" customFormat="false" ht="18" hidden="false" customHeight="false" outlineLevel="0" collapsed="false">
      <c r="A178" s="185"/>
      <c r="B178" s="186"/>
      <c r="C178" s="187"/>
      <c r="D178" s="202"/>
      <c r="E178" s="202"/>
    </row>
    <row r="179" customFormat="false" ht="18" hidden="false" customHeight="false" outlineLevel="0" collapsed="false">
      <c r="A179" s="185"/>
      <c r="B179" s="186"/>
      <c r="C179" s="187"/>
      <c r="D179" s="202"/>
      <c r="E179" s="202"/>
    </row>
    <row r="180" customFormat="false" ht="18" hidden="false" customHeight="false" outlineLevel="0" collapsed="false">
      <c r="A180" s="185"/>
      <c r="B180" s="186"/>
      <c r="C180" s="187"/>
      <c r="D180" s="202"/>
      <c r="E180" s="202"/>
    </row>
    <row r="181" customFormat="false" ht="18" hidden="false" customHeight="false" outlineLevel="0" collapsed="false">
      <c r="A181" s="185"/>
      <c r="B181" s="186"/>
      <c r="C181" s="187"/>
      <c r="D181" s="202"/>
      <c r="E181" s="202"/>
    </row>
    <row r="182" customFormat="false" ht="18" hidden="false" customHeight="false" outlineLevel="0" collapsed="false">
      <c r="A182" s="185"/>
      <c r="B182" s="186"/>
      <c r="C182" s="187"/>
      <c r="D182" s="202"/>
      <c r="E182" s="202"/>
    </row>
    <row r="183" customFormat="false" ht="18" hidden="false" customHeight="false" outlineLevel="0" collapsed="false">
      <c r="A183" s="185"/>
      <c r="B183" s="186"/>
      <c r="C183" s="187"/>
      <c r="D183" s="202"/>
      <c r="E183" s="202"/>
    </row>
    <row r="184" customFormat="false" ht="18" hidden="false" customHeight="false" outlineLevel="0" collapsed="false">
      <c r="A184" s="185"/>
      <c r="B184" s="186"/>
      <c r="C184" s="187"/>
      <c r="D184" s="202"/>
      <c r="E184" s="202"/>
    </row>
    <row r="185" customFormat="false" ht="18" hidden="false" customHeight="false" outlineLevel="0" collapsed="false">
      <c r="A185" s="185"/>
      <c r="B185" s="186"/>
      <c r="C185" s="187"/>
      <c r="D185" s="202"/>
      <c r="E185" s="202"/>
    </row>
    <row r="186" customFormat="false" ht="18" hidden="false" customHeight="false" outlineLevel="0" collapsed="false">
      <c r="A186" s="185"/>
      <c r="B186" s="186"/>
      <c r="C186" s="187"/>
      <c r="D186" s="202"/>
      <c r="E186" s="202"/>
    </row>
    <row r="187" customFormat="false" ht="18" hidden="false" customHeight="false" outlineLevel="0" collapsed="false">
      <c r="A187" s="185"/>
      <c r="B187" s="186"/>
      <c r="C187" s="187"/>
      <c r="D187" s="202"/>
      <c r="E187" s="202"/>
    </row>
    <row r="188" customFormat="false" ht="18" hidden="false" customHeight="false" outlineLevel="0" collapsed="false">
      <c r="A188" s="185"/>
      <c r="B188" s="186"/>
      <c r="C188" s="187"/>
      <c r="D188" s="202"/>
      <c r="E188" s="202"/>
    </row>
    <row r="189" customFormat="false" ht="18" hidden="false" customHeight="false" outlineLevel="0" collapsed="false">
      <c r="A189" s="185"/>
      <c r="B189" s="186"/>
      <c r="C189" s="187"/>
      <c r="D189" s="202"/>
      <c r="E189" s="202"/>
    </row>
    <row r="190" customFormat="false" ht="18" hidden="false" customHeight="false" outlineLevel="0" collapsed="false">
      <c r="A190" s="185"/>
      <c r="B190" s="186"/>
      <c r="C190" s="187"/>
      <c r="D190" s="202"/>
      <c r="E190" s="202"/>
    </row>
    <row r="191" customFormat="false" ht="18" hidden="false" customHeight="false" outlineLevel="0" collapsed="false">
      <c r="A191" s="185"/>
      <c r="B191" s="186"/>
      <c r="C191" s="187"/>
      <c r="D191" s="202"/>
      <c r="E191" s="202"/>
    </row>
    <row r="192" customFormat="false" ht="18" hidden="false" customHeight="false" outlineLevel="0" collapsed="false">
      <c r="A192" s="185"/>
      <c r="B192" s="186"/>
      <c r="C192" s="187"/>
      <c r="D192" s="202"/>
      <c r="E192" s="202"/>
    </row>
    <row r="193" customFormat="false" ht="18" hidden="false" customHeight="false" outlineLevel="0" collapsed="false">
      <c r="A193" s="185"/>
      <c r="B193" s="186"/>
      <c r="C193" s="187"/>
      <c r="D193" s="202"/>
      <c r="E193" s="202"/>
    </row>
    <row r="194" customFormat="false" ht="18" hidden="false" customHeight="false" outlineLevel="0" collapsed="false">
      <c r="A194" s="185"/>
      <c r="B194" s="186"/>
      <c r="C194" s="187"/>
      <c r="D194" s="202"/>
      <c r="E194" s="202"/>
    </row>
    <row r="195" customFormat="false" ht="18" hidden="false" customHeight="false" outlineLevel="0" collapsed="false">
      <c r="A195" s="185"/>
      <c r="B195" s="186"/>
      <c r="C195" s="187"/>
      <c r="D195" s="202"/>
      <c r="E195" s="202"/>
    </row>
    <row r="196" customFormat="false" ht="18" hidden="false" customHeight="false" outlineLevel="0" collapsed="false">
      <c r="A196" s="185"/>
      <c r="B196" s="186"/>
      <c r="C196" s="187"/>
      <c r="D196" s="202"/>
      <c r="E196" s="202"/>
    </row>
    <row r="197" customFormat="false" ht="18" hidden="false" customHeight="false" outlineLevel="0" collapsed="false">
      <c r="A197" s="185"/>
      <c r="B197" s="186"/>
      <c r="C197" s="187"/>
      <c r="D197" s="202"/>
      <c r="E197" s="202"/>
    </row>
    <row r="198" customFormat="false" ht="18" hidden="false" customHeight="false" outlineLevel="0" collapsed="false">
      <c r="A198" s="185"/>
      <c r="B198" s="186"/>
      <c r="C198" s="187"/>
      <c r="D198" s="202"/>
      <c r="E198" s="202"/>
    </row>
    <row r="199" customFormat="false" ht="18" hidden="false" customHeight="false" outlineLevel="0" collapsed="false">
      <c r="A199" s="185"/>
      <c r="B199" s="186"/>
      <c r="C199" s="187"/>
      <c r="D199" s="202"/>
      <c r="E199" s="202"/>
    </row>
    <row r="200" customFormat="false" ht="18" hidden="false" customHeight="false" outlineLevel="0" collapsed="false">
      <c r="A200" s="185"/>
      <c r="B200" s="186"/>
      <c r="C200" s="187"/>
      <c r="D200" s="202"/>
      <c r="E200" s="202"/>
    </row>
    <row r="201" customFormat="false" ht="18" hidden="false" customHeight="false" outlineLevel="0" collapsed="false">
      <c r="A201" s="185"/>
      <c r="B201" s="186"/>
      <c r="C201" s="187"/>
      <c r="D201" s="202"/>
      <c r="E201" s="202"/>
    </row>
    <row r="202" customFormat="false" ht="18" hidden="false" customHeight="false" outlineLevel="0" collapsed="false">
      <c r="A202" s="185"/>
      <c r="B202" s="186"/>
      <c r="C202" s="187"/>
      <c r="D202" s="202"/>
      <c r="E202" s="202"/>
    </row>
    <row r="203" customFormat="false" ht="18" hidden="false" customHeight="false" outlineLevel="0" collapsed="false">
      <c r="A203" s="185"/>
      <c r="B203" s="186"/>
      <c r="C203" s="187"/>
      <c r="D203" s="202"/>
      <c r="E203" s="202"/>
    </row>
    <row r="204" customFormat="false" ht="18" hidden="false" customHeight="false" outlineLevel="0" collapsed="false">
      <c r="A204" s="185"/>
      <c r="B204" s="186"/>
      <c r="C204" s="187"/>
      <c r="D204" s="202"/>
      <c r="E204" s="202"/>
    </row>
    <row r="205" customFormat="false" ht="18" hidden="false" customHeight="false" outlineLevel="0" collapsed="false">
      <c r="A205" s="185"/>
      <c r="B205" s="186"/>
      <c r="C205" s="187"/>
      <c r="D205" s="202"/>
      <c r="E205" s="202"/>
    </row>
    <row r="206" customFormat="false" ht="18" hidden="false" customHeight="false" outlineLevel="0" collapsed="false">
      <c r="A206" s="185"/>
      <c r="B206" s="186"/>
      <c r="C206" s="187"/>
      <c r="D206" s="202"/>
      <c r="E206" s="202"/>
    </row>
    <row r="207" customFormat="false" ht="18" hidden="false" customHeight="false" outlineLevel="0" collapsed="false">
      <c r="A207" s="185"/>
      <c r="B207" s="186"/>
      <c r="C207" s="187"/>
      <c r="D207" s="202"/>
      <c r="E207" s="202"/>
    </row>
    <row r="208" customFormat="false" ht="18" hidden="false" customHeight="false" outlineLevel="0" collapsed="false">
      <c r="A208" s="185"/>
      <c r="B208" s="186"/>
      <c r="C208" s="187"/>
      <c r="D208" s="202"/>
      <c r="E208" s="202"/>
    </row>
    <row r="209" customFormat="false" ht="18" hidden="false" customHeight="false" outlineLevel="0" collapsed="false">
      <c r="A209" s="185"/>
      <c r="B209" s="186"/>
      <c r="C209" s="187"/>
      <c r="D209" s="202"/>
      <c r="E209" s="202"/>
    </row>
    <row r="210" customFormat="false" ht="18" hidden="false" customHeight="false" outlineLevel="0" collapsed="false">
      <c r="A210" s="185"/>
      <c r="B210" s="186"/>
      <c r="C210" s="187"/>
      <c r="D210" s="202"/>
      <c r="E210" s="202"/>
    </row>
    <row r="211" customFormat="false" ht="18" hidden="false" customHeight="false" outlineLevel="0" collapsed="false">
      <c r="A211" s="185"/>
      <c r="B211" s="186"/>
      <c r="C211" s="187"/>
      <c r="D211" s="202"/>
      <c r="E211" s="202"/>
    </row>
    <row r="212" customFormat="false" ht="18" hidden="false" customHeight="false" outlineLevel="0" collapsed="false">
      <c r="A212" s="185"/>
      <c r="B212" s="186"/>
      <c r="C212" s="187"/>
      <c r="D212" s="202"/>
      <c r="E212" s="202"/>
    </row>
    <row r="213" customFormat="false" ht="18" hidden="false" customHeight="false" outlineLevel="0" collapsed="false">
      <c r="A213" s="185"/>
      <c r="B213" s="186"/>
      <c r="C213" s="187"/>
      <c r="D213" s="202"/>
      <c r="E213" s="202"/>
    </row>
    <row r="214" customFormat="false" ht="18" hidden="false" customHeight="false" outlineLevel="0" collapsed="false">
      <c r="A214" s="185"/>
      <c r="B214" s="186"/>
      <c r="C214" s="187"/>
      <c r="D214" s="202"/>
      <c r="E214" s="202"/>
    </row>
    <row r="215" customFormat="false" ht="18" hidden="false" customHeight="false" outlineLevel="0" collapsed="false">
      <c r="A215" s="185"/>
      <c r="B215" s="186"/>
      <c r="C215" s="187"/>
      <c r="D215" s="202"/>
      <c r="E215" s="202"/>
    </row>
    <row r="216" customFormat="false" ht="18" hidden="false" customHeight="false" outlineLevel="0" collapsed="false">
      <c r="A216" s="185"/>
      <c r="B216" s="186"/>
      <c r="C216" s="187"/>
      <c r="D216" s="202"/>
      <c r="E216" s="202"/>
    </row>
    <row r="217" customFormat="false" ht="18" hidden="false" customHeight="false" outlineLevel="0" collapsed="false">
      <c r="A217" s="185"/>
      <c r="B217" s="186"/>
      <c r="C217" s="187"/>
      <c r="D217" s="202"/>
      <c r="E217" s="202"/>
    </row>
    <row r="218" customFormat="false" ht="18" hidden="false" customHeight="false" outlineLevel="0" collapsed="false">
      <c r="A218" s="185"/>
      <c r="B218" s="186"/>
      <c r="C218" s="187"/>
      <c r="D218" s="202"/>
      <c r="E218" s="202"/>
    </row>
    <row r="219" customFormat="false" ht="18" hidden="false" customHeight="false" outlineLevel="0" collapsed="false">
      <c r="A219" s="185"/>
      <c r="B219" s="186"/>
      <c r="C219" s="187"/>
      <c r="D219" s="202"/>
      <c r="E219" s="202"/>
    </row>
    <row r="220" customFormat="false" ht="18" hidden="false" customHeight="false" outlineLevel="0" collapsed="false">
      <c r="A220" s="185"/>
      <c r="B220" s="186"/>
      <c r="C220" s="187"/>
      <c r="D220" s="202"/>
      <c r="E220" s="202"/>
    </row>
    <row r="221" customFormat="false" ht="18" hidden="false" customHeight="false" outlineLevel="0" collapsed="false">
      <c r="A221" s="185"/>
      <c r="B221" s="186"/>
      <c r="C221" s="187"/>
      <c r="D221" s="202"/>
      <c r="E221" s="202"/>
    </row>
    <row r="222" customFormat="false" ht="18" hidden="false" customHeight="false" outlineLevel="0" collapsed="false">
      <c r="A222" s="185"/>
      <c r="B222" s="186"/>
      <c r="C222" s="187"/>
      <c r="D222" s="202"/>
      <c r="E222" s="202"/>
    </row>
    <row r="223" customFormat="false" ht="18" hidden="false" customHeight="false" outlineLevel="0" collapsed="false">
      <c r="A223" s="185"/>
      <c r="B223" s="186"/>
      <c r="C223" s="187"/>
      <c r="D223" s="202"/>
      <c r="E223" s="202"/>
    </row>
    <row r="224" customFormat="false" ht="18" hidden="false" customHeight="false" outlineLevel="0" collapsed="false">
      <c r="A224" s="185"/>
      <c r="B224" s="186"/>
      <c r="C224" s="187"/>
      <c r="D224" s="202"/>
      <c r="E224" s="202"/>
    </row>
    <row r="225" customFormat="false" ht="18" hidden="false" customHeight="false" outlineLevel="0" collapsed="false">
      <c r="A225" s="185"/>
      <c r="B225" s="186"/>
      <c r="C225" s="187"/>
      <c r="D225" s="202"/>
      <c r="E225" s="202"/>
    </row>
    <row r="226" customFormat="false" ht="18" hidden="false" customHeight="false" outlineLevel="0" collapsed="false">
      <c r="A226" s="185"/>
      <c r="B226" s="186"/>
      <c r="C226" s="187"/>
      <c r="D226" s="202"/>
      <c r="E226" s="202"/>
    </row>
    <row r="227" customFormat="false" ht="18" hidden="false" customHeight="false" outlineLevel="0" collapsed="false">
      <c r="A227" s="185"/>
      <c r="B227" s="186"/>
      <c r="C227" s="187"/>
      <c r="D227" s="202"/>
      <c r="E227" s="202"/>
    </row>
    <row r="228" customFormat="false" ht="18" hidden="false" customHeight="false" outlineLevel="0" collapsed="false">
      <c r="A228" s="185"/>
      <c r="B228" s="186"/>
      <c r="C228" s="187"/>
      <c r="D228" s="202"/>
      <c r="E228" s="202"/>
    </row>
    <row r="229" customFormat="false" ht="18" hidden="false" customHeight="false" outlineLevel="0" collapsed="false">
      <c r="A229" s="185"/>
      <c r="B229" s="186"/>
      <c r="C229" s="187"/>
      <c r="D229" s="202"/>
      <c r="E229" s="202"/>
    </row>
    <row r="230" customFormat="false" ht="18" hidden="false" customHeight="false" outlineLevel="0" collapsed="false">
      <c r="A230" s="185"/>
      <c r="B230" s="186"/>
      <c r="C230" s="187"/>
      <c r="D230" s="202"/>
      <c r="E230" s="202"/>
    </row>
    <row r="231" customFormat="false" ht="18" hidden="false" customHeight="false" outlineLevel="0" collapsed="false">
      <c r="A231" s="185"/>
      <c r="B231" s="186"/>
      <c r="C231" s="187"/>
      <c r="D231" s="202"/>
      <c r="E231" s="202"/>
    </row>
    <row r="232" customFormat="false" ht="18" hidden="false" customHeight="false" outlineLevel="0" collapsed="false">
      <c r="A232" s="185"/>
      <c r="B232" s="186"/>
      <c r="C232" s="187"/>
      <c r="D232" s="202"/>
      <c r="E232" s="202"/>
    </row>
    <row r="233" customFormat="false" ht="18" hidden="false" customHeight="false" outlineLevel="0" collapsed="false">
      <c r="A233" s="185"/>
      <c r="B233" s="186"/>
      <c r="C233" s="187"/>
      <c r="D233" s="202"/>
      <c r="E233" s="202"/>
    </row>
    <row r="234" customFormat="false" ht="18" hidden="false" customHeight="false" outlineLevel="0" collapsed="false">
      <c r="A234" s="185"/>
      <c r="B234" s="186"/>
      <c r="C234" s="187"/>
      <c r="D234" s="202"/>
      <c r="E234" s="202"/>
    </row>
    <row r="235" customFormat="false" ht="18" hidden="false" customHeight="false" outlineLevel="0" collapsed="false">
      <c r="A235" s="185"/>
      <c r="B235" s="186"/>
      <c r="C235" s="187"/>
      <c r="D235" s="202"/>
      <c r="E235" s="202"/>
    </row>
    <row r="236" customFormat="false" ht="18" hidden="false" customHeight="false" outlineLevel="0" collapsed="false">
      <c r="A236" s="185"/>
      <c r="B236" s="186"/>
      <c r="C236" s="187"/>
      <c r="D236" s="202"/>
      <c r="E236" s="202"/>
    </row>
    <row r="237" customFormat="false" ht="18" hidden="false" customHeight="false" outlineLevel="0" collapsed="false">
      <c r="A237" s="185"/>
      <c r="B237" s="186"/>
      <c r="C237" s="187"/>
      <c r="D237" s="202"/>
      <c r="E237" s="202"/>
    </row>
    <row r="238" customFormat="false" ht="18" hidden="false" customHeight="false" outlineLevel="0" collapsed="false">
      <c r="A238" s="185"/>
      <c r="B238" s="186"/>
      <c r="C238" s="187"/>
      <c r="D238" s="202"/>
      <c r="E238" s="202"/>
    </row>
    <row r="239" customFormat="false" ht="18" hidden="false" customHeight="false" outlineLevel="0" collapsed="false">
      <c r="A239" s="185"/>
      <c r="B239" s="186"/>
      <c r="C239" s="187"/>
      <c r="D239" s="202"/>
      <c r="E239" s="202"/>
    </row>
    <row r="240" customFormat="false" ht="18" hidden="false" customHeight="false" outlineLevel="0" collapsed="false">
      <c r="A240" s="185"/>
      <c r="B240" s="186"/>
      <c r="C240" s="187"/>
      <c r="D240" s="202"/>
      <c r="E240" s="202"/>
    </row>
    <row r="241" customFormat="false" ht="18" hidden="false" customHeight="false" outlineLevel="0" collapsed="false">
      <c r="A241" s="185"/>
      <c r="B241" s="186"/>
      <c r="C241" s="187"/>
      <c r="D241" s="202"/>
      <c r="E241" s="202"/>
    </row>
    <row r="242" customFormat="false" ht="18" hidden="false" customHeight="false" outlineLevel="0" collapsed="false">
      <c r="A242" s="185"/>
      <c r="B242" s="186"/>
      <c r="C242" s="187"/>
      <c r="D242" s="202"/>
      <c r="E242" s="202"/>
    </row>
    <row r="243" customFormat="false" ht="18" hidden="false" customHeight="false" outlineLevel="0" collapsed="false">
      <c r="A243" s="185"/>
      <c r="B243" s="186"/>
      <c r="C243" s="187"/>
      <c r="D243" s="202"/>
      <c r="E243" s="202"/>
    </row>
    <row r="244" customFormat="false" ht="18" hidden="false" customHeight="false" outlineLevel="0" collapsed="false">
      <c r="A244" s="185"/>
      <c r="B244" s="186"/>
      <c r="C244" s="187"/>
      <c r="D244" s="202"/>
      <c r="E244" s="202"/>
    </row>
    <row r="245" customFormat="false" ht="18" hidden="false" customHeight="false" outlineLevel="0" collapsed="false">
      <c r="A245" s="185"/>
      <c r="B245" s="186"/>
      <c r="C245" s="187"/>
      <c r="D245" s="202"/>
      <c r="E245" s="202"/>
    </row>
    <row r="246" customFormat="false" ht="18" hidden="false" customHeight="false" outlineLevel="0" collapsed="false">
      <c r="A246" s="185"/>
      <c r="B246" s="186"/>
      <c r="C246" s="187"/>
      <c r="D246" s="202"/>
      <c r="E246" s="202"/>
    </row>
    <row r="247" customFormat="false" ht="18" hidden="false" customHeight="false" outlineLevel="0" collapsed="false">
      <c r="A247" s="185"/>
      <c r="B247" s="186"/>
      <c r="C247" s="187"/>
      <c r="D247" s="202"/>
      <c r="E247" s="202"/>
    </row>
    <row r="248" customFormat="false" ht="18" hidden="false" customHeight="false" outlineLevel="0" collapsed="false">
      <c r="A248" s="185"/>
      <c r="B248" s="186"/>
      <c r="C248" s="187"/>
      <c r="D248" s="202"/>
      <c r="E248" s="202"/>
    </row>
    <row r="249" customFormat="false" ht="18" hidden="false" customHeight="false" outlineLevel="0" collapsed="false">
      <c r="A249" s="185"/>
      <c r="B249" s="186"/>
      <c r="C249" s="187"/>
      <c r="D249" s="202"/>
      <c r="E249" s="202"/>
    </row>
    <row r="250" customFormat="false" ht="18" hidden="false" customHeight="false" outlineLevel="0" collapsed="false">
      <c r="A250" s="185"/>
      <c r="B250" s="186"/>
      <c r="C250" s="187"/>
      <c r="D250" s="202"/>
      <c r="E250" s="202"/>
    </row>
    <row r="251" customFormat="false" ht="18" hidden="false" customHeight="false" outlineLevel="0" collapsed="false">
      <c r="A251" s="185"/>
      <c r="B251" s="186"/>
      <c r="C251" s="187"/>
      <c r="D251" s="202"/>
      <c r="E251" s="202"/>
    </row>
    <row r="252" customFormat="false" ht="18" hidden="false" customHeight="false" outlineLevel="0" collapsed="false">
      <c r="A252" s="185"/>
      <c r="B252" s="186"/>
      <c r="C252" s="187"/>
      <c r="D252" s="202"/>
      <c r="E252" s="202"/>
    </row>
    <row r="253" customFormat="false" ht="18" hidden="false" customHeight="false" outlineLevel="0" collapsed="false">
      <c r="A253" s="185"/>
      <c r="B253" s="186"/>
      <c r="C253" s="187"/>
      <c r="D253" s="202"/>
      <c r="E253" s="202"/>
    </row>
    <row r="254" customFormat="false" ht="18" hidden="false" customHeight="false" outlineLevel="0" collapsed="false">
      <c r="A254" s="185"/>
      <c r="B254" s="186"/>
      <c r="C254" s="187"/>
      <c r="D254" s="202"/>
      <c r="E254" s="202"/>
    </row>
    <row r="255" customFormat="false" ht="18" hidden="false" customHeight="false" outlineLevel="0" collapsed="false">
      <c r="A255" s="185"/>
      <c r="B255" s="186"/>
      <c r="C255" s="187"/>
      <c r="D255" s="202"/>
      <c r="E255" s="202"/>
    </row>
    <row r="256" customFormat="false" ht="18" hidden="false" customHeight="false" outlineLevel="0" collapsed="false">
      <c r="A256" s="185"/>
      <c r="B256" s="186"/>
      <c r="C256" s="187"/>
      <c r="D256" s="202"/>
      <c r="E256" s="202"/>
    </row>
    <row r="257" customFormat="false" ht="18" hidden="false" customHeight="false" outlineLevel="0" collapsed="false">
      <c r="A257" s="185"/>
      <c r="B257" s="186"/>
      <c r="C257" s="187"/>
      <c r="D257" s="202"/>
      <c r="E257" s="202"/>
    </row>
    <row r="258" customFormat="false" ht="18" hidden="false" customHeight="false" outlineLevel="0" collapsed="false">
      <c r="A258" s="185"/>
      <c r="B258" s="186"/>
      <c r="C258" s="187"/>
      <c r="D258" s="202"/>
      <c r="E258" s="202"/>
    </row>
    <row r="259" customFormat="false" ht="18" hidden="false" customHeight="false" outlineLevel="0" collapsed="false">
      <c r="A259" s="185"/>
      <c r="B259" s="186"/>
      <c r="C259" s="187"/>
      <c r="D259" s="202"/>
      <c r="E259" s="202"/>
    </row>
    <row r="260" customFormat="false" ht="18" hidden="false" customHeight="false" outlineLevel="0" collapsed="false">
      <c r="A260" s="185"/>
      <c r="B260" s="186"/>
      <c r="C260" s="187"/>
      <c r="D260" s="202"/>
      <c r="E260" s="202"/>
    </row>
    <row r="261" customFormat="false" ht="18" hidden="false" customHeight="false" outlineLevel="0" collapsed="false">
      <c r="A261" s="185"/>
      <c r="B261" s="186"/>
      <c r="C261" s="187"/>
      <c r="D261" s="202"/>
      <c r="E261" s="202"/>
    </row>
    <row r="262" customFormat="false" ht="18" hidden="false" customHeight="false" outlineLevel="0" collapsed="false">
      <c r="A262" s="185"/>
      <c r="B262" s="186"/>
      <c r="C262" s="187"/>
      <c r="D262" s="202"/>
      <c r="E262" s="202"/>
    </row>
    <row r="263" customFormat="false" ht="18" hidden="false" customHeight="false" outlineLevel="0" collapsed="false">
      <c r="A263" s="185"/>
      <c r="B263" s="186"/>
      <c r="C263" s="187"/>
      <c r="D263" s="202"/>
      <c r="E263" s="202"/>
    </row>
    <row r="264" customFormat="false" ht="18" hidden="false" customHeight="false" outlineLevel="0" collapsed="false">
      <c r="A264" s="185"/>
      <c r="B264" s="186"/>
      <c r="C264" s="187"/>
      <c r="D264" s="202"/>
      <c r="E264" s="202"/>
    </row>
    <row r="265" customFormat="false" ht="18" hidden="false" customHeight="false" outlineLevel="0" collapsed="false">
      <c r="A265" s="185"/>
      <c r="B265" s="186"/>
      <c r="C265" s="187"/>
      <c r="D265" s="202"/>
      <c r="E265" s="202"/>
    </row>
    <row r="266" customFormat="false" ht="18" hidden="false" customHeight="false" outlineLevel="0" collapsed="false">
      <c r="A266" s="185"/>
      <c r="B266" s="186"/>
      <c r="C266" s="187"/>
      <c r="D266" s="202"/>
      <c r="E266" s="202"/>
    </row>
    <row r="267" customFormat="false" ht="18" hidden="false" customHeight="false" outlineLevel="0" collapsed="false">
      <c r="A267" s="185"/>
      <c r="B267" s="186"/>
      <c r="C267" s="187"/>
      <c r="D267" s="202"/>
      <c r="E267" s="202"/>
    </row>
    <row r="268" customFormat="false" ht="18" hidden="false" customHeight="false" outlineLevel="0" collapsed="false">
      <c r="A268" s="185"/>
      <c r="B268" s="186"/>
      <c r="C268" s="187"/>
      <c r="D268" s="202"/>
      <c r="E268" s="202"/>
    </row>
    <row r="269" customFormat="false" ht="18" hidden="false" customHeight="false" outlineLevel="0" collapsed="false">
      <c r="A269" s="185"/>
      <c r="B269" s="186"/>
      <c r="C269" s="187"/>
      <c r="D269" s="202"/>
      <c r="E269" s="202"/>
    </row>
    <row r="270" customFormat="false" ht="18" hidden="false" customHeight="false" outlineLevel="0" collapsed="false">
      <c r="A270" s="185"/>
      <c r="B270" s="186"/>
      <c r="C270" s="187"/>
      <c r="D270" s="202"/>
      <c r="E270" s="202"/>
    </row>
    <row r="271" customFormat="false" ht="18" hidden="false" customHeight="false" outlineLevel="0" collapsed="false">
      <c r="A271" s="185"/>
      <c r="B271" s="186"/>
      <c r="C271" s="187"/>
      <c r="D271" s="202"/>
      <c r="E271" s="202"/>
    </row>
    <row r="272" customFormat="false" ht="18" hidden="false" customHeight="false" outlineLevel="0" collapsed="false">
      <c r="A272" s="185"/>
      <c r="B272" s="186"/>
      <c r="C272" s="187"/>
      <c r="D272" s="202"/>
      <c r="E272" s="202"/>
    </row>
    <row r="273" customFormat="false" ht="18" hidden="false" customHeight="false" outlineLevel="0" collapsed="false">
      <c r="A273" s="185"/>
      <c r="B273" s="186"/>
      <c r="C273" s="187"/>
      <c r="D273" s="202"/>
      <c r="E273" s="202"/>
    </row>
    <row r="274" customFormat="false" ht="18" hidden="false" customHeight="false" outlineLevel="0" collapsed="false">
      <c r="A274" s="185"/>
      <c r="B274" s="186"/>
      <c r="C274" s="187"/>
      <c r="D274" s="202"/>
      <c r="E274" s="202"/>
    </row>
    <row r="275" customFormat="false" ht="18" hidden="false" customHeight="false" outlineLevel="0" collapsed="false">
      <c r="A275" s="185"/>
      <c r="B275" s="186"/>
      <c r="C275" s="187"/>
      <c r="D275" s="202"/>
      <c r="E275" s="202"/>
    </row>
    <row r="276" customFormat="false" ht="18" hidden="false" customHeight="false" outlineLevel="0" collapsed="false">
      <c r="A276" s="185"/>
      <c r="B276" s="186"/>
      <c r="C276" s="187"/>
      <c r="D276" s="202"/>
      <c r="E276" s="202"/>
    </row>
    <row r="277" customFormat="false" ht="18" hidden="false" customHeight="false" outlineLevel="0" collapsed="false">
      <c r="A277" s="185"/>
      <c r="B277" s="186"/>
      <c r="C277" s="187"/>
      <c r="D277" s="202"/>
      <c r="E277" s="202"/>
    </row>
    <row r="278" customFormat="false" ht="18" hidden="false" customHeight="false" outlineLevel="0" collapsed="false">
      <c r="A278" s="185"/>
      <c r="B278" s="186"/>
      <c r="C278" s="187"/>
      <c r="D278" s="202"/>
      <c r="E278" s="202"/>
    </row>
    <row r="279" customFormat="false" ht="18" hidden="false" customHeight="false" outlineLevel="0" collapsed="false">
      <c r="B279" s="186"/>
      <c r="D279" s="202"/>
      <c r="E279" s="202"/>
    </row>
    <row r="280" customFormat="false" ht="18" hidden="false" customHeight="false" outlineLevel="0" collapsed="false">
      <c r="B280" s="186"/>
      <c r="D280" s="202"/>
      <c r="E280" s="202"/>
    </row>
    <row r="281" customFormat="false" ht="18" hidden="false" customHeight="false" outlineLevel="0" collapsed="false">
      <c r="D281" s="202"/>
      <c r="E281" s="202"/>
    </row>
    <row r="282" customFormat="false" ht="18" hidden="false" customHeight="false" outlineLevel="0" collapsed="false">
      <c r="D282" s="202"/>
      <c r="E282" s="202"/>
    </row>
  </sheetData>
  <mergeCells count="2">
    <mergeCell ref="B4:E4"/>
    <mergeCell ref="B5:E5"/>
  </mergeCells>
  <printOptions headings="false" gridLines="false" gridLinesSet="true" horizontalCentered="false" verticalCentered="false"/>
  <pageMargins left="0.747916666666667" right="0.551388888888889" top="0.7875" bottom="0.78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LibreOffice/7.0.4.2$Windows_X86_64 LibreOffice_project/dcf040e67528d9187c66b2379df5ea4407429775</Application>
  <AppVersion>15.0000</AppVersion>
  <Company>Ministerul Justiţiei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2006-05-02T06:59:36Z</dcterms:created>
  <dc:creator>LILI</dc:creator>
  <dc:description/>
  <dc:language>ro-RO</dc:language>
  <cp:lastModifiedBy/>
  <cp:lastPrinted>2021-02-24T11:10:17Z</cp:lastPrinted>
  <dcterms:modified xsi:type="dcterms:W3CDTF">2021-08-16T13:10:11Z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